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defaultThemeVersion="166925"/>
  <mc:AlternateContent xmlns:mc="http://schemas.openxmlformats.org/markup-compatibility/2006">
    <mc:Choice Requires="x15">
      <x15ac:absPath xmlns:x15ac="http://schemas.microsoft.com/office/spreadsheetml/2010/11/ac" url="C:\Users\maxine.meixner\Downloads\"/>
    </mc:Choice>
  </mc:AlternateContent>
  <xr:revisionPtr revIDLastSave="0" documentId="8_{F2B38FD3-B387-44A4-A0A0-B6364FD2A4E2}" xr6:coauthVersionLast="47" xr6:coauthVersionMax="47" xr10:uidLastSave="{00000000-0000-0000-0000-000000000000}"/>
  <bookViews>
    <workbookView xWindow="-19310" yWindow="-100" windowWidth="19420" windowHeight="10420" xr2:uid="{B0ADB68D-FD33-4E41-BD69-C2F23E30C991}"/>
  </bookViews>
  <sheets>
    <sheet name="0.1 Table of contents" sheetId="68" r:id="rId1"/>
    <sheet name="0.2 About the submission form" sheetId="31" r:id="rId2"/>
    <sheet name="1.1 GHG - BY" sheetId="69" r:id="rId3"/>
    <sheet name="1.1.1 GHG - FLAG BY" sheetId="64" r:id="rId4"/>
    <sheet name="1.2 GHG - MRY" sheetId="71" r:id="rId5"/>
    <sheet name="1.2.1 GHG - FLAG MRY" sheetId="66" r:id="rId6"/>
    <sheet name="1.3 GHG - Bioenergy BY" sheetId="63" r:id="rId7"/>
    <sheet name="1.4 GHG - Bioenergy MRY" sheetId="67" r:id="rId8"/>
    <sheet name="1.5 GHG - Optional S3" sheetId="49" r:id="rId9"/>
    <sheet name="1.6 GHG - Exclusions" sheetId="56" r:id="rId10"/>
    <sheet name="1.7 GHG Totals AUTO" sheetId="65" r:id="rId11"/>
    <sheet name="2.1 Target coverage" sheetId="53" r:id="rId12"/>
    <sheet name="2.2 Total coverage if overlap" sheetId="73" r:id="rId13"/>
    <sheet name="2.3 Target coverage AUTO" sheetId="72" r:id="rId14"/>
    <sheet name="Lists" sheetId="29" state="hidden" r:id="rId15"/>
    <sheet name="PASSWORD" sheetId="25" state="hidden" r:id="rId16"/>
  </sheets>
  <externalReferences>
    <externalReference r:id="rId17"/>
    <externalReference r:id="rId18"/>
    <externalReference r:id="rId19"/>
  </externalReferences>
  <definedNames>
    <definedName name="activities" localSheetId="2">#REF!</definedName>
    <definedName name="activities" localSheetId="3">#REF!</definedName>
    <definedName name="activities" localSheetId="4">#REF!</definedName>
    <definedName name="activities" localSheetId="5">#REF!</definedName>
    <definedName name="activities" localSheetId="6">#REF!</definedName>
    <definedName name="activities" localSheetId="7">#REF!</definedName>
    <definedName name="activities">#REF!</definedName>
    <definedName name="byear" localSheetId="0">'0.1 Table of contents'!#REF!</definedName>
    <definedName name="byear" localSheetId="2">'1.1 GHG - BY'!#REF!</definedName>
    <definedName name="byear" localSheetId="3">'[1]1.2.1 GHG Inventory - BY'!#REF!</definedName>
    <definedName name="byear" localSheetId="4">'1.2 GHG - MRY'!#REF!</definedName>
    <definedName name="byear" localSheetId="5">'[1]1.2.1 GHG Inventory - BY'!#REF!</definedName>
    <definedName name="byear" localSheetId="6">'[1]1.2.1 GHG Inventory - BY'!#REF!</definedName>
    <definedName name="byear" localSheetId="7">'[1]1.2.1 GHG Inventory - BY'!#REF!</definedName>
    <definedName name="byear" localSheetId="8">'1.5 GHG - Optional S3'!#REF!</definedName>
    <definedName name="byear" localSheetId="9">'1.6 GHG - Exclusions'!#REF!</definedName>
    <definedName name="byear">#REF!</definedName>
    <definedName name="CAAGR_tolerance">200</definedName>
    <definedName name="CAb">[2]TOOL!$D$18</definedName>
    <definedName name="CAy">[2]TOOL!$D$19</definedName>
    <definedName name="CE1b">[2]TOOL!$D$20</definedName>
    <definedName name="CE2b">[2]TOOL!$D$21</definedName>
    <definedName name="Csector">[2]TOOL!$D$15</definedName>
    <definedName name="flag" localSheetId="2">#REF!</definedName>
    <definedName name="flag" localSheetId="4">#REF!</definedName>
    <definedName name="flag">#REF!</definedName>
    <definedName name="flag_spec" localSheetId="2">#REF!</definedName>
    <definedName name="flag_spec" localSheetId="4">#REF!</definedName>
    <definedName name="flag_spec">#REF!</definedName>
    <definedName name="flagScopes" localSheetId="2">#REF!</definedName>
    <definedName name="flagScopes" localSheetId="4">#REF!</definedName>
    <definedName name="flagScopes">#REF!</definedName>
    <definedName name="intensity_adjustment">#REF!</definedName>
    <definedName name="ltyear">#REF!</definedName>
    <definedName name="materials">#REF!</definedName>
    <definedName name="materials_spec">#REF!</definedName>
    <definedName name="ntyear">#REF!</definedName>
    <definedName name="other">#REF!</definedName>
    <definedName name="other_spec">#REF!</definedName>
    <definedName name="otherNonflag" localSheetId="2">#REF!,#REF!</definedName>
    <definedName name="otherNonflag" localSheetId="3">#REF!,#REF!</definedName>
    <definedName name="otherNonflag" localSheetId="4">#REF!,#REF!</definedName>
    <definedName name="otherNonflag" localSheetId="5">#REF!,#REF!</definedName>
    <definedName name="otherNonflag" localSheetId="6">#REF!,#REF!</definedName>
    <definedName name="otherNonflag" localSheetId="7">#REF!,#REF!</definedName>
    <definedName name="otherNonflag">#REF!,#REF!</definedName>
    <definedName name="redflag">#REF!</definedName>
    <definedName name="rednonflag">#REF!</definedName>
    <definedName name="RoundFactorLong">4</definedName>
    <definedName name="RoundFactorMed">3</definedName>
    <definedName name="RoundFactorShort">3</definedName>
    <definedName name="S1_2_TARGET">'[3]2. Validation Results'!$C$91:OFFSET('[3]2. Validation Results'!$C$91,0,('[3]1. Target Details'!$H$23-'[3]1. Target Details'!$F$23))</definedName>
    <definedName name="scope1Cats">#REF!</definedName>
    <definedName name="scope2Cats">#REF!</definedName>
    <definedName name="SmallestNonZeroValue">0.00001</definedName>
    <definedName name="SumTolerance">0.005</definedName>
    <definedName name="t12_flag" localSheetId="2">(OFFSET(#REF!,0,0,#REF!) ,#REF!)</definedName>
    <definedName name="t12_flag" localSheetId="4">(OFFSET(#REF!,0,0,#REF!) ,#REF!)</definedName>
    <definedName name="t12_flag">(OFFSET(#REF!,0,0,#REF!) ,#REF!)</definedName>
    <definedName name="t12_nonflag" localSheetId="2">( OFFSET(#REF!, 0, 0,#REF!) ,#REF!)</definedName>
    <definedName name="t12_nonflag" localSheetId="4">( OFFSET(#REF!, 0, 0,#REF!) ,#REF!)</definedName>
    <definedName name="t12_nonflag">( OFFSET(#REF!, 0, 0,#REF!) ,#REF!)</definedName>
    <definedName name="t3_flag">( OFFSET(#REF!, 0,0,#REF!) ,#REF!)</definedName>
    <definedName name="t3_nonflag">( OFFSET(#REF!, 0, 0,#REF!) ,#REF!)</definedName>
    <definedName name="tnames">( OFFSET(#REF!, 0,0,#REF!) ,#REF!)</definedName>
    <definedName name="transport">#REF!</definedName>
    <definedName name="transport_spec">#REF!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1" i="71" l="1"/>
  <c r="F43" i="73"/>
  <c r="AM40" i="72"/>
  <c r="AK38" i="72"/>
  <c r="D33" i="72"/>
  <c r="H33" i="72"/>
  <c r="K33" i="72"/>
  <c r="N33" i="72"/>
  <c r="Q33" i="72"/>
  <c r="T33" i="72"/>
  <c r="W33" i="72"/>
  <c r="Z33" i="72"/>
  <c r="AC33" i="72"/>
  <c r="AF33" i="72"/>
  <c r="AI33" i="72"/>
  <c r="AK33" i="72"/>
  <c r="AM33" i="72"/>
  <c r="H29" i="73"/>
  <c r="H30" i="73"/>
  <c r="H31" i="73"/>
  <c r="H32" i="73"/>
  <c r="H33" i="73"/>
  <c r="H34" i="73"/>
  <c r="H35" i="73"/>
  <c r="H36" i="73"/>
  <c r="H37" i="73"/>
  <c r="G43" i="73"/>
  <c r="H28" i="73"/>
  <c r="F32" i="53"/>
  <c r="Z37" i="72"/>
  <c r="Z32" i="72"/>
  <c r="J14" i="65"/>
  <c r="AM16" i="72"/>
  <c r="AK16" i="72"/>
  <c r="D38" i="72"/>
  <c r="H38" i="72"/>
  <c r="K38" i="72"/>
  <c r="N38" i="72"/>
  <c r="Q38" i="72"/>
  <c r="T38" i="72"/>
  <c r="W38" i="72"/>
  <c r="Z38" i="72"/>
  <c r="AC38" i="72"/>
  <c r="AF38" i="72"/>
  <c r="AI38" i="72"/>
  <c r="AM38" i="72"/>
  <c r="H38" i="73"/>
  <c r="H39" i="73"/>
  <c r="J43" i="53"/>
  <c r="K43" i="53"/>
  <c r="L43" i="53"/>
  <c r="M43" i="53"/>
  <c r="N43" i="53"/>
  <c r="O43" i="53"/>
  <c r="P43" i="53"/>
  <c r="Q43" i="53"/>
  <c r="R43" i="53"/>
  <c r="S43" i="53"/>
  <c r="T43" i="53"/>
  <c r="U43" i="53"/>
  <c r="V43" i="53"/>
  <c r="W43" i="53"/>
  <c r="X43" i="53"/>
  <c r="Y43" i="53"/>
  <c r="I43" i="53"/>
  <c r="G43" i="53"/>
  <c r="H43" i="53"/>
  <c r="F43" i="53"/>
  <c r="C40" i="65"/>
  <c r="F41" i="56"/>
  <c r="C41" i="56"/>
  <c r="G33" i="49"/>
  <c r="C33" i="49"/>
  <c r="D43" i="67"/>
  <c r="E43" i="67"/>
  <c r="F43" i="67"/>
  <c r="G43" i="67"/>
  <c r="H43" i="67"/>
  <c r="I43" i="67"/>
  <c r="J43" i="67"/>
  <c r="K43" i="67"/>
  <c r="C43" i="67"/>
  <c r="D43" i="63"/>
  <c r="E43" i="63"/>
  <c r="F43" i="63"/>
  <c r="G43" i="63"/>
  <c r="H43" i="63"/>
  <c r="I43" i="63"/>
  <c r="J43" i="63"/>
  <c r="K43" i="63"/>
  <c r="C43" i="63"/>
  <c r="I43" i="66"/>
  <c r="G43" i="66"/>
  <c r="G44" i="66" s="1"/>
  <c r="F43" i="66"/>
  <c r="F44" i="66" s="1"/>
  <c r="C41" i="71"/>
  <c r="J43" i="64"/>
  <c r="G43" i="64"/>
  <c r="C41" i="69"/>
  <c r="F42" i="64"/>
  <c r="F41" i="64"/>
  <c r="I17" i="64"/>
  <c r="J17" i="66"/>
  <c r="E45" i="66"/>
  <c r="E43" i="66"/>
  <c r="D43" i="66"/>
  <c r="C43" i="66"/>
  <c r="G42" i="66"/>
  <c r="F42" i="66"/>
  <c r="E42" i="66"/>
  <c r="D42" i="66"/>
  <c r="D45" i="66" s="1"/>
  <c r="C42" i="66"/>
  <c r="C45" i="66" s="1"/>
  <c r="G41" i="66"/>
  <c r="F41" i="66"/>
  <c r="E41" i="66"/>
  <c r="E44" i="66" s="1"/>
  <c r="D41" i="66"/>
  <c r="C41" i="66"/>
  <c r="C44" i="66" s="1"/>
  <c r="C43" i="64"/>
  <c r="J17" i="64"/>
  <c r="D44" i="66" l="1"/>
  <c r="G45" i="66"/>
  <c r="F45" i="66"/>
  <c r="J30" i="65" l="1"/>
  <c r="K30" i="65"/>
  <c r="L30" i="65"/>
  <c r="N30" i="65"/>
  <c r="O30" i="65"/>
  <c r="J31" i="65"/>
  <c r="K31" i="65"/>
  <c r="L31" i="65"/>
  <c r="N31" i="65"/>
  <c r="O31" i="65"/>
  <c r="J32" i="65"/>
  <c r="K32" i="65"/>
  <c r="L32" i="65"/>
  <c r="N32" i="65"/>
  <c r="O32" i="65"/>
  <c r="J33" i="65"/>
  <c r="K33" i="65"/>
  <c r="L33" i="65"/>
  <c r="N33" i="65"/>
  <c r="O33" i="65"/>
  <c r="J34" i="65"/>
  <c r="K34" i="65"/>
  <c r="L34" i="65"/>
  <c r="N34" i="65"/>
  <c r="O34" i="65"/>
  <c r="J35" i="65"/>
  <c r="K35" i="65"/>
  <c r="L35" i="65"/>
  <c r="N35" i="65"/>
  <c r="O35" i="65"/>
  <c r="J36" i="65"/>
  <c r="K36" i="65"/>
  <c r="L36" i="65"/>
  <c r="N36" i="65"/>
  <c r="O36" i="65"/>
  <c r="C28" i="65"/>
  <c r="E28" i="65"/>
  <c r="H28" i="65"/>
  <c r="H29" i="65"/>
  <c r="C30" i="65"/>
  <c r="E30" i="65"/>
  <c r="H30" i="65"/>
  <c r="C31" i="65"/>
  <c r="E31" i="65"/>
  <c r="H31" i="65"/>
  <c r="C32" i="65"/>
  <c r="E32" i="65"/>
  <c r="H32" i="65"/>
  <c r="C33" i="65"/>
  <c r="E33" i="65"/>
  <c r="H33" i="65"/>
  <c r="C34" i="65"/>
  <c r="E34" i="65"/>
  <c r="H34" i="65"/>
  <c r="C35" i="65"/>
  <c r="E35" i="65"/>
  <c r="H35" i="65"/>
  <c r="C36" i="65"/>
  <c r="E36" i="65"/>
  <c r="H36" i="65"/>
  <c r="M32" i="65" l="1"/>
  <c r="F30" i="65"/>
  <c r="M33" i="65"/>
  <c r="M34" i="65"/>
  <c r="M35" i="65"/>
  <c r="M36" i="65"/>
  <c r="M30" i="65"/>
  <c r="M31" i="65"/>
  <c r="F30" i="56"/>
  <c r="L40" i="65" s="1"/>
  <c r="G26" i="49"/>
  <c r="C26" i="49"/>
  <c r="J39" i="67"/>
  <c r="H32" i="63"/>
  <c r="J29" i="63"/>
  <c r="J30" i="63"/>
  <c r="J31" i="63"/>
  <c r="G28" i="65" s="1"/>
  <c r="J33" i="63"/>
  <c r="G30" i="65" s="1"/>
  <c r="J34" i="63"/>
  <c r="G31" i="65" s="1"/>
  <c r="J35" i="63"/>
  <c r="G32" i="65" s="1"/>
  <c r="J36" i="63"/>
  <c r="G33" i="65" s="1"/>
  <c r="J38" i="66"/>
  <c r="K38" i="66" s="1"/>
  <c r="J39" i="66"/>
  <c r="I37" i="66"/>
  <c r="I38" i="66"/>
  <c r="I39" i="66"/>
  <c r="K27" i="66"/>
  <c r="K28" i="66"/>
  <c r="K29" i="66"/>
  <c r="K30" i="66"/>
  <c r="K31" i="66"/>
  <c r="K32" i="66"/>
  <c r="K33" i="66"/>
  <c r="K34" i="66"/>
  <c r="K35" i="66"/>
  <c r="K36" i="66"/>
  <c r="K37" i="66"/>
  <c r="H32" i="66"/>
  <c r="J40" i="65"/>
  <c r="I32" i="53"/>
  <c r="J32" i="53"/>
  <c r="K32" i="53"/>
  <c r="L32" i="53"/>
  <c r="M32" i="53"/>
  <c r="N32" i="53"/>
  <c r="T31" i="72" s="1"/>
  <c r="O32" i="53"/>
  <c r="P32" i="53"/>
  <c r="Q32" i="53"/>
  <c r="R32" i="53"/>
  <c r="S32" i="53"/>
  <c r="Z31" i="72" s="1"/>
  <c r="T32" i="53"/>
  <c r="AC31" i="72" s="1"/>
  <c r="U32" i="53"/>
  <c r="V32" i="53"/>
  <c r="W32" i="53"/>
  <c r="X32" i="53"/>
  <c r="I41" i="53"/>
  <c r="J41" i="53"/>
  <c r="K41" i="53"/>
  <c r="L41" i="53"/>
  <c r="M41" i="53"/>
  <c r="N41" i="53"/>
  <c r="O41" i="53"/>
  <c r="P41" i="53"/>
  <c r="Q41" i="53"/>
  <c r="R41" i="53"/>
  <c r="S41" i="53"/>
  <c r="T41" i="53"/>
  <c r="U41" i="53"/>
  <c r="V41" i="53"/>
  <c r="W41" i="53"/>
  <c r="X41" i="53"/>
  <c r="I42" i="53"/>
  <c r="J42" i="53"/>
  <c r="K42" i="53"/>
  <c r="L42" i="53"/>
  <c r="M42" i="53"/>
  <c r="N42" i="53"/>
  <c r="O42" i="53"/>
  <c r="P42" i="53"/>
  <c r="Q42" i="53"/>
  <c r="R42" i="53"/>
  <c r="S42" i="53"/>
  <c r="T42" i="53"/>
  <c r="U42" i="53"/>
  <c r="V42" i="53"/>
  <c r="W42" i="53"/>
  <c r="X42" i="53"/>
  <c r="H31" i="72"/>
  <c r="AK31" i="72"/>
  <c r="W31" i="72"/>
  <c r="AF31" i="72"/>
  <c r="Y32" i="53"/>
  <c r="H32" i="53"/>
  <c r="G32" i="53"/>
  <c r="AI31" i="72"/>
  <c r="C30" i="56"/>
  <c r="E29" i="65" s="1"/>
  <c r="K32" i="67"/>
  <c r="D32" i="67"/>
  <c r="E32" i="67"/>
  <c r="F32" i="67"/>
  <c r="G32" i="67"/>
  <c r="H32" i="67"/>
  <c r="I32" i="67"/>
  <c r="C32" i="67"/>
  <c r="J33" i="67"/>
  <c r="J39" i="63"/>
  <c r="G36" i="65" s="1"/>
  <c r="J37" i="66"/>
  <c r="D32" i="63"/>
  <c r="E32" i="63"/>
  <c r="F32" i="63"/>
  <c r="G32" i="63"/>
  <c r="I32" i="63"/>
  <c r="K32" i="63"/>
  <c r="C32" i="63"/>
  <c r="J32" i="63" s="1"/>
  <c r="G29" i="65" s="1"/>
  <c r="D32" i="66"/>
  <c r="E32" i="66"/>
  <c r="F32" i="66"/>
  <c r="G32" i="66"/>
  <c r="C32" i="66"/>
  <c r="C30" i="71"/>
  <c r="K33" i="64"/>
  <c r="J38" i="64"/>
  <c r="J39" i="64"/>
  <c r="I38" i="64"/>
  <c r="D35" i="65" s="1"/>
  <c r="C37" i="72" s="1"/>
  <c r="I39" i="64"/>
  <c r="D36" i="65" s="1"/>
  <c r="F36" i="65" s="1"/>
  <c r="J29" i="64"/>
  <c r="J30" i="64"/>
  <c r="J31" i="64"/>
  <c r="J32" i="64"/>
  <c r="J33" i="64"/>
  <c r="J34" i="64"/>
  <c r="J35" i="64"/>
  <c r="I31" i="64"/>
  <c r="D28" i="65" s="1"/>
  <c r="F28" i="65" s="1"/>
  <c r="I33" i="64"/>
  <c r="D30" i="65" s="1"/>
  <c r="I34" i="64"/>
  <c r="D31" i="65" s="1"/>
  <c r="I35" i="64"/>
  <c r="D32" i="65" s="1"/>
  <c r="F32" i="65" s="1"/>
  <c r="D32" i="64"/>
  <c r="E32" i="64"/>
  <c r="F32" i="64"/>
  <c r="F43" i="64" s="1"/>
  <c r="G32" i="64"/>
  <c r="H32" i="64"/>
  <c r="C32" i="64"/>
  <c r="C30" i="69"/>
  <c r="C29" i="65" s="1"/>
  <c r="F4" i="56"/>
  <c r="G4" i="49"/>
  <c r="I5" i="67"/>
  <c r="I5" i="63"/>
  <c r="L7" i="66"/>
  <c r="E5" i="71"/>
  <c r="L7" i="64"/>
  <c r="E5" i="69"/>
  <c r="AK43" i="72"/>
  <c r="AK44" i="72"/>
  <c r="AM18" i="72"/>
  <c r="AM19" i="72"/>
  <c r="AM21" i="72"/>
  <c r="AM22" i="72"/>
  <c r="AM23" i="72"/>
  <c r="AM24" i="72"/>
  <c r="AM25" i="72"/>
  <c r="AM26" i="72"/>
  <c r="AM27" i="72"/>
  <c r="AM28" i="72"/>
  <c r="AM29" i="72"/>
  <c r="AM30" i="72"/>
  <c r="AM32" i="72"/>
  <c r="AM34" i="72"/>
  <c r="AM35" i="72"/>
  <c r="AM36" i="72"/>
  <c r="AM37" i="72"/>
  <c r="AM43" i="72"/>
  <c r="AM44" i="72"/>
  <c r="Q43" i="72"/>
  <c r="Q44" i="72"/>
  <c r="T43" i="72"/>
  <c r="T44" i="72"/>
  <c r="W43" i="72"/>
  <c r="W44" i="72"/>
  <c r="Z43" i="72"/>
  <c r="Z44" i="72"/>
  <c r="AC43" i="72"/>
  <c r="AC44" i="72"/>
  <c r="AF43" i="72"/>
  <c r="AF44" i="72"/>
  <c r="AI43" i="72"/>
  <c r="AI44" i="72"/>
  <c r="K43" i="72"/>
  <c r="K44" i="72"/>
  <c r="N43" i="72"/>
  <c r="N44" i="72"/>
  <c r="H18" i="72"/>
  <c r="H19" i="72"/>
  <c r="H21" i="72"/>
  <c r="H22" i="72"/>
  <c r="H23" i="72"/>
  <c r="H24" i="72"/>
  <c r="H25" i="72"/>
  <c r="H26" i="72"/>
  <c r="H27" i="72"/>
  <c r="H28" i="72"/>
  <c r="H29" i="72"/>
  <c r="H30" i="72"/>
  <c r="H32" i="72"/>
  <c r="H34" i="72"/>
  <c r="H35" i="72"/>
  <c r="H36" i="72"/>
  <c r="H37" i="72"/>
  <c r="H43" i="72"/>
  <c r="H44" i="72"/>
  <c r="F42" i="73"/>
  <c r="F41" i="73"/>
  <c r="F44" i="73" s="1"/>
  <c r="G42" i="73"/>
  <c r="G41" i="73"/>
  <c r="D37" i="72"/>
  <c r="D36" i="72"/>
  <c r="D35" i="72"/>
  <c r="D34" i="72"/>
  <c r="D32" i="72"/>
  <c r="D31" i="72"/>
  <c r="D30" i="72"/>
  <c r="D29" i="72"/>
  <c r="D28" i="72"/>
  <c r="D27" i="72"/>
  <c r="H27" i="73"/>
  <c r="D26" i="72" s="1"/>
  <c r="H26" i="73"/>
  <c r="D25" i="72" s="1"/>
  <c r="H25" i="73"/>
  <c r="D24" i="72" s="1"/>
  <c r="H24" i="73"/>
  <c r="D23" i="72" s="1"/>
  <c r="H23" i="73"/>
  <c r="D22" i="72" s="1"/>
  <c r="H22" i="73"/>
  <c r="H20" i="73"/>
  <c r="D19" i="72" s="1"/>
  <c r="H19" i="73"/>
  <c r="D18" i="72" s="1"/>
  <c r="H17" i="73"/>
  <c r="D16" i="72" s="1"/>
  <c r="E4" i="73"/>
  <c r="C39" i="56"/>
  <c r="H41" i="65"/>
  <c r="O41" i="65"/>
  <c r="C42" i="67"/>
  <c r="C41" i="67"/>
  <c r="G41" i="64"/>
  <c r="D41" i="64"/>
  <c r="C41" i="64"/>
  <c r="C44" i="64" s="1"/>
  <c r="O20" i="65"/>
  <c r="O21" i="65"/>
  <c r="O22" i="65"/>
  <c r="O23" i="65"/>
  <c r="O24" i="65"/>
  <c r="O25" i="65"/>
  <c r="O26" i="65"/>
  <c r="O27" i="65"/>
  <c r="O28" i="65"/>
  <c r="O29" i="65"/>
  <c r="O19" i="65"/>
  <c r="H20" i="65"/>
  <c r="H21" i="65"/>
  <c r="H22" i="65"/>
  <c r="H23" i="65"/>
  <c r="H24" i="65"/>
  <c r="H25" i="65"/>
  <c r="H26" i="65"/>
  <c r="H27" i="65"/>
  <c r="H19" i="65"/>
  <c r="L16" i="65"/>
  <c r="L17" i="65"/>
  <c r="L19" i="65"/>
  <c r="L20" i="65"/>
  <c r="L21" i="65"/>
  <c r="L22" i="65"/>
  <c r="L23" i="65"/>
  <c r="L24" i="65"/>
  <c r="L25" i="65"/>
  <c r="L26" i="65"/>
  <c r="L27" i="65"/>
  <c r="L28" i="65"/>
  <c r="L29" i="65"/>
  <c r="L14" i="65"/>
  <c r="J16" i="65"/>
  <c r="J17" i="65"/>
  <c r="J19" i="65"/>
  <c r="J20" i="65"/>
  <c r="J21" i="65"/>
  <c r="J22" i="65"/>
  <c r="J23" i="65"/>
  <c r="J24" i="65"/>
  <c r="J25" i="65"/>
  <c r="J26" i="65"/>
  <c r="J27" i="65"/>
  <c r="J28" i="65"/>
  <c r="J29" i="65"/>
  <c r="AK37" i="72"/>
  <c r="AI37" i="72"/>
  <c r="AF37" i="72"/>
  <c r="AC37" i="72"/>
  <c r="W37" i="72"/>
  <c r="T37" i="72"/>
  <c r="Q37" i="72"/>
  <c r="N37" i="72"/>
  <c r="K37" i="72"/>
  <c r="AK36" i="72"/>
  <c r="AI36" i="72"/>
  <c r="AF36" i="72"/>
  <c r="AC36" i="72"/>
  <c r="Z36" i="72"/>
  <c r="W36" i="72"/>
  <c r="T36" i="72"/>
  <c r="Q36" i="72"/>
  <c r="N36" i="72"/>
  <c r="K36" i="72"/>
  <c r="AK35" i="72"/>
  <c r="AI35" i="72"/>
  <c r="AF35" i="72"/>
  <c r="AC35" i="72"/>
  <c r="Z35" i="72"/>
  <c r="W35" i="72"/>
  <c r="T35" i="72"/>
  <c r="Q35" i="72"/>
  <c r="N35" i="72"/>
  <c r="K35" i="72"/>
  <c r="AK34" i="72"/>
  <c r="AI34" i="72"/>
  <c r="AF34" i="72"/>
  <c r="AC34" i="72"/>
  <c r="Z34" i="72"/>
  <c r="W34" i="72"/>
  <c r="T34" i="72"/>
  <c r="Q34" i="72"/>
  <c r="N34" i="72"/>
  <c r="K34" i="72"/>
  <c r="AK32" i="72"/>
  <c r="AI32" i="72"/>
  <c r="AF32" i="72"/>
  <c r="AC32" i="72"/>
  <c r="W32" i="72"/>
  <c r="T32" i="72"/>
  <c r="Q32" i="72"/>
  <c r="N32" i="72"/>
  <c r="K32" i="72"/>
  <c r="N31" i="72"/>
  <c r="K31" i="72"/>
  <c r="AK30" i="72"/>
  <c r="AI30" i="72"/>
  <c r="AF30" i="72"/>
  <c r="AC30" i="72"/>
  <c r="Z30" i="72"/>
  <c r="W30" i="72"/>
  <c r="T30" i="72"/>
  <c r="Q30" i="72"/>
  <c r="N30" i="72"/>
  <c r="K30" i="72"/>
  <c r="AK29" i="72"/>
  <c r="AI29" i="72"/>
  <c r="AF29" i="72"/>
  <c r="AC29" i="72"/>
  <c r="Z29" i="72"/>
  <c r="W29" i="72"/>
  <c r="T29" i="72"/>
  <c r="Q29" i="72"/>
  <c r="N29" i="72"/>
  <c r="K29" i="72"/>
  <c r="AK28" i="72"/>
  <c r="AI28" i="72"/>
  <c r="AF28" i="72"/>
  <c r="AC28" i="72"/>
  <c r="Z28" i="72"/>
  <c r="W28" i="72"/>
  <c r="T28" i="72"/>
  <c r="Q28" i="72"/>
  <c r="N28" i="72"/>
  <c r="K28" i="72"/>
  <c r="AK27" i="72"/>
  <c r="AI27" i="72"/>
  <c r="AF27" i="72"/>
  <c r="AC27" i="72"/>
  <c r="Z27" i="72"/>
  <c r="W27" i="72"/>
  <c r="T27" i="72"/>
  <c r="Q27" i="72"/>
  <c r="N27" i="72"/>
  <c r="K27" i="72"/>
  <c r="AK26" i="72"/>
  <c r="AI26" i="72"/>
  <c r="AF26" i="72"/>
  <c r="AC26" i="72"/>
  <c r="Z26" i="72"/>
  <c r="W26" i="72"/>
  <c r="T26" i="72"/>
  <c r="Q26" i="72"/>
  <c r="N26" i="72"/>
  <c r="K26" i="72"/>
  <c r="AK25" i="72"/>
  <c r="AI25" i="72"/>
  <c r="AF25" i="72"/>
  <c r="AC25" i="72"/>
  <c r="Z25" i="72"/>
  <c r="W25" i="72"/>
  <c r="T25" i="72"/>
  <c r="Q25" i="72"/>
  <c r="N25" i="72"/>
  <c r="K25" i="72"/>
  <c r="AK24" i="72"/>
  <c r="AI24" i="72"/>
  <c r="AF24" i="72"/>
  <c r="AC24" i="72"/>
  <c r="Z24" i="72"/>
  <c r="W24" i="72"/>
  <c r="T24" i="72"/>
  <c r="Q24" i="72"/>
  <c r="N24" i="72"/>
  <c r="K24" i="72"/>
  <c r="AK23" i="72"/>
  <c r="AI23" i="72"/>
  <c r="AF23" i="72"/>
  <c r="AC23" i="72"/>
  <c r="Z23" i="72"/>
  <c r="W23" i="72"/>
  <c r="T23" i="72"/>
  <c r="Q23" i="72"/>
  <c r="N23" i="72"/>
  <c r="K23" i="72"/>
  <c r="AK22" i="72"/>
  <c r="AI22" i="72"/>
  <c r="AF22" i="72"/>
  <c r="AC22" i="72"/>
  <c r="Z22" i="72"/>
  <c r="W22" i="72"/>
  <c r="T22" i="72"/>
  <c r="Q22" i="72"/>
  <c r="N22" i="72"/>
  <c r="K22" i="72"/>
  <c r="AK21" i="72"/>
  <c r="AI21" i="72"/>
  <c r="AF21" i="72"/>
  <c r="AC21" i="72"/>
  <c r="Z21" i="72"/>
  <c r="W21" i="72"/>
  <c r="T21" i="72"/>
  <c r="Q21" i="72"/>
  <c r="N21" i="72"/>
  <c r="K21" i="72"/>
  <c r="AK19" i="72"/>
  <c r="AI19" i="72"/>
  <c r="AF19" i="72"/>
  <c r="AC19" i="72"/>
  <c r="Z19" i="72"/>
  <c r="W19" i="72"/>
  <c r="T19" i="72"/>
  <c r="Q19" i="72"/>
  <c r="N19" i="72"/>
  <c r="K19" i="72"/>
  <c r="AK18" i="72"/>
  <c r="AI18" i="72"/>
  <c r="AF18" i="72"/>
  <c r="AC18" i="72"/>
  <c r="Z18" i="72"/>
  <c r="W18" i="72"/>
  <c r="T18" i="72"/>
  <c r="Q18" i="72"/>
  <c r="N18" i="72"/>
  <c r="K18" i="72"/>
  <c r="AI16" i="72"/>
  <c r="AF16" i="72"/>
  <c r="AC16" i="72"/>
  <c r="Z16" i="72"/>
  <c r="W16" i="72"/>
  <c r="T16" i="72"/>
  <c r="Q16" i="72"/>
  <c r="N16" i="72"/>
  <c r="K16" i="72"/>
  <c r="H16" i="72"/>
  <c r="AJ14" i="72"/>
  <c r="AG14" i="72"/>
  <c r="AD14" i="72"/>
  <c r="AA14" i="72"/>
  <c r="X14" i="72"/>
  <c r="U14" i="72"/>
  <c r="R14" i="72"/>
  <c r="O14" i="72"/>
  <c r="L14" i="72"/>
  <c r="I14" i="72"/>
  <c r="AJ13" i="72"/>
  <c r="AG13" i="72"/>
  <c r="AD13" i="72"/>
  <c r="AA13" i="72"/>
  <c r="X13" i="72"/>
  <c r="U13" i="72"/>
  <c r="R13" i="72"/>
  <c r="O13" i="72"/>
  <c r="L13" i="72"/>
  <c r="I13" i="72"/>
  <c r="U5" i="72"/>
  <c r="D43" i="64"/>
  <c r="E43" i="64"/>
  <c r="F39" i="56"/>
  <c r="L38" i="65" s="1"/>
  <c r="F40" i="56"/>
  <c r="I32" i="72" l="1"/>
  <c r="O38" i="72"/>
  <c r="I38" i="72"/>
  <c r="AG38" i="72"/>
  <c r="AJ38" i="72"/>
  <c r="AA38" i="72"/>
  <c r="R38" i="72"/>
  <c r="X38" i="72"/>
  <c r="AN38" i="72"/>
  <c r="L38" i="72"/>
  <c r="AD38" i="72"/>
  <c r="U38" i="72"/>
  <c r="E38" i="72"/>
  <c r="F45" i="64"/>
  <c r="F44" i="64"/>
  <c r="I32" i="64"/>
  <c r="D29" i="65" s="1"/>
  <c r="F29" i="65" s="1"/>
  <c r="K39" i="64"/>
  <c r="K38" i="64"/>
  <c r="M38" i="72"/>
  <c r="G38" i="72"/>
  <c r="AE38" i="72"/>
  <c r="P38" i="72"/>
  <c r="Y38" i="72"/>
  <c r="J38" i="72"/>
  <c r="AH38" i="72"/>
  <c r="C38" i="72"/>
  <c r="S38" i="72"/>
  <c r="AB38" i="72"/>
  <c r="V38" i="72"/>
  <c r="AL38" i="72"/>
  <c r="F35" i="65"/>
  <c r="G33" i="72"/>
  <c r="M33" i="72"/>
  <c r="S33" i="72"/>
  <c r="Y33" i="72"/>
  <c r="AE33" i="72"/>
  <c r="AL33" i="72"/>
  <c r="C33" i="72"/>
  <c r="J33" i="72"/>
  <c r="P33" i="72"/>
  <c r="V33" i="72"/>
  <c r="AB33" i="72"/>
  <c r="AH33" i="72"/>
  <c r="K35" i="64"/>
  <c r="K34" i="64"/>
  <c r="F31" i="65"/>
  <c r="K31" i="64"/>
  <c r="D21" i="72"/>
  <c r="H43" i="73"/>
  <c r="D42" i="72" s="1"/>
  <c r="D44" i="64"/>
  <c r="G44" i="64"/>
  <c r="F45" i="73"/>
  <c r="G44" i="73"/>
  <c r="H44" i="73" s="1"/>
  <c r="G45" i="73"/>
  <c r="K39" i="66"/>
  <c r="Q31" i="72"/>
  <c r="AM31" i="72"/>
  <c r="H40" i="65"/>
  <c r="H42" i="65"/>
  <c r="O40" i="65"/>
  <c r="O42" i="65"/>
  <c r="F43" i="56"/>
  <c r="L42" i="65" s="1"/>
  <c r="L45" i="65" s="1"/>
  <c r="F42" i="56"/>
  <c r="L41" i="65" s="1"/>
  <c r="L44" i="65" s="1"/>
  <c r="L39" i="65"/>
  <c r="H42" i="73"/>
  <c r="D41" i="72" s="1"/>
  <c r="H41" i="73"/>
  <c r="K32" i="64" l="1"/>
  <c r="E33" i="72"/>
  <c r="L33" i="72"/>
  <c r="R33" i="72"/>
  <c r="X33" i="72"/>
  <c r="AD33" i="72"/>
  <c r="AJ33" i="72"/>
  <c r="I33" i="72"/>
  <c r="O33" i="72"/>
  <c r="U33" i="72"/>
  <c r="AA33" i="72"/>
  <c r="AG33" i="72"/>
  <c r="AN33" i="72"/>
  <c r="O45" i="65"/>
  <c r="O44" i="65"/>
  <c r="H45" i="65"/>
  <c r="H44" i="65"/>
  <c r="D43" i="72"/>
  <c r="H45" i="73"/>
  <c r="D44" i="72" s="1"/>
  <c r="D40" i="72"/>
  <c r="J17" i="63" l="1"/>
  <c r="G14" i="65" s="1"/>
  <c r="J32" i="67"/>
  <c r="N29" i="65" s="1"/>
  <c r="J31" i="67"/>
  <c r="N28" i="65" s="1"/>
  <c r="J30" i="67"/>
  <c r="N27" i="65" s="1"/>
  <c r="J29" i="67"/>
  <c r="N26" i="65" s="1"/>
  <c r="J28" i="67"/>
  <c r="N25" i="65" s="1"/>
  <c r="J27" i="67"/>
  <c r="J26" i="67"/>
  <c r="N23" i="65" s="1"/>
  <c r="J25" i="67"/>
  <c r="N22" i="65" s="1"/>
  <c r="J24" i="67"/>
  <c r="N21" i="65" s="1"/>
  <c r="J23" i="67"/>
  <c r="N20" i="65" s="1"/>
  <c r="J22" i="67"/>
  <c r="J19" i="67"/>
  <c r="N16" i="65" s="1"/>
  <c r="J20" i="67"/>
  <c r="N17" i="65" s="1"/>
  <c r="J35" i="67"/>
  <c r="J36" i="67"/>
  <c r="J37" i="67"/>
  <c r="J38" i="67"/>
  <c r="D45" i="67"/>
  <c r="C45" i="67"/>
  <c r="K42" i="67"/>
  <c r="K45" i="67" s="1"/>
  <c r="I42" i="67"/>
  <c r="I45" i="67" s="1"/>
  <c r="H42" i="67"/>
  <c r="G42" i="67"/>
  <c r="F42" i="67"/>
  <c r="F45" i="67" s="1"/>
  <c r="E42" i="67"/>
  <c r="E45" i="67" s="1"/>
  <c r="D42" i="67"/>
  <c r="K41" i="67"/>
  <c r="I41" i="67"/>
  <c r="H41" i="67"/>
  <c r="H44" i="67" s="1"/>
  <c r="G41" i="67"/>
  <c r="G44" i="67" s="1"/>
  <c r="F41" i="67"/>
  <c r="E41" i="67"/>
  <c r="D41" i="67"/>
  <c r="D45" i="63"/>
  <c r="D42" i="63"/>
  <c r="E42" i="63"/>
  <c r="E45" i="63" s="1"/>
  <c r="F42" i="63"/>
  <c r="F45" i="63" s="1"/>
  <c r="G42" i="63"/>
  <c r="G45" i="63" s="1"/>
  <c r="H42" i="63"/>
  <c r="H45" i="63" s="1"/>
  <c r="I42" i="63"/>
  <c r="I45" i="63" s="1"/>
  <c r="K42" i="63"/>
  <c r="K45" i="63" s="1"/>
  <c r="C42" i="63"/>
  <c r="C45" i="63" s="1"/>
  <c r="D41" i="63"/>
  <c r="D44" i="63" s="1"/>
  <c r="E41" i="63"/>
  <c r="E44" i="63" s="1"/>
  <c r="F41" i="63"/>
  <c r="F44" i="63" s="1"/>
  <c r="G41" i="63"/>
  <c r="G44" i="63" s="1"/>
  <c r="H41" i="63"/>
  <c r="H44" i="63" s="1"/>
  <c r="I41" i="63"/>
  <c r="I44" i="63" s="1"/>
  <c r="K41" i="63"/>
  <c r="K44" i="63" s="1"/>
  <c r="C41" i="63"/>
  <c r="C44" i="63" s="1"/>
  <c r="J24" i="63"/>
  <c r="G21" i="65" s="1"/>
  <c r="G27" i="65"/>
  <c r="J27" i="63"/>
  <c r="G24" i="65" s="1"/>
  <c r="J25" i="63"/>
  <c r="G22" i="65" s="1"/>
  <c r="E16" i="65"/>
  <c r="E17" i="65"/>
  <c r="E19" i="65"/>
  <c r="E20" i="65"/>
  <c r="E21" i="65"/>
  <c r="E22" i="65"/>
  <c r="E23" i="65"/>
  <c r="E24" i="65"/>
  <c r="E25" i="65"/>
  <c r="E26" i="65"/>
  <c r="E27" i="65"/>
  <c r="E42" i="64"/>
  <c r="E45" i="64" s="1"/>
  <c r="D42" i="64"/>
  <c r="D45" i="64" s="1"/>
  <c r="C42" i="64"/>
  <c r="C45" i="64" s="1"/>
  <c r="E41" i="64"/>
  <c r="E44" i="64" s="1"/>
  <c r="C16" i="65"/>
  <c r="C17" i="65"/>
  <c r="C19" i="65"/>
  <c r="C20" i="65"/>
  <c r="C21" i="65"/>
  <c r="C22" i="65"/>
  <c r="C23" i="65"/>
  <c r="C24" i="65"/>
  <c r="C25" i="65"/>
  <c r="C26" i="65"/>
  <c r="C27" i="65"/>
  <c r="C14" i="65"/>
  <c r="C40" i="71"/>
  <c r="C43" i="71" s="1"/>
  <c r="C39" i="71"/>
  <c r="C42" i="71" s="1"/>
  <c r="C40" i="56"/>
  <c r="E39" i="65" s="1"/>
  <c r="C39" i="69"/>
  <c r="C40" i="69"/>
  <c r="J38" i="65" l="1"/>
  <c r="J41" i="65"/>
  <c r="J44" i="65" s="1"/>
  <c r="J39" i="65"/>
  <c r="J42" i="65"/>
  <c r="J45" i="65" s="1"/>
  <c r="C38" i="65"/>
  <c r="C42" i="69"/>
  <c r="C39" i="65"/>
  <c r="C43" i="69"/>
  <c r="C42" i="65" s="1"/>
  <c r="C45" i="65" s="1"/>
  <c r="N24" i="65"/>
  <c r="N19" i="65"/>
  <c r="N40" i="65"/>
  <c r="AB31" i="72"/>
  <c r="S31" i="72"/>
  <c r="P31" i="72"/>
  <c r="M31" i="72"/>
  <c r="Y31" i="72"/>
  <c r="V31" i="72"/>
  <c r="C31" i="72"/>
  <c r="AH31" i="72"/>
  <c r="G31" i="72"/>
  <c r="AE31" i="72"/>
  <c r="J31" i="72"/>
  <c r="AL31" i="72"/>
  <c r="K17" i="64"/>
  <c r="E38" i="65"/>
  <c r="C44" i="67"/>
  <c r="D44" i="67"/>
  <c r="E44" i="67"/>
  <c r="I44" i="67"/>
  <c r="K44" i="67"/>
  <c r="H45" i="67"/>
  <c r="F44" i="67"/>
  <c r="G45" i="67"/>
  <c r="C41" i="65" l="1"/>
  <c r="C44" i="65" s="1"/>
  <c r="H5" i="68"/>
  <c r="J38" i="63"/>
  <c r="G35" i="65" s="1"/>
  <c r="J37" i="63"/>
  <c r="G34" i="65" s="1"/>
  <c r="G26" i="65"/>
  <c r="J28" i="63"/>
  <c r="G25" i="65" s="1"/>
  <c r="J26" i="63"/>
  <c r="G23" i="65" s="1"/>
  <c r="J23" i="63"/>
  <c r="G20" i="65" s="1"/>
  <c r="J22" i="63"/>
  <c r="J20" i="63"/>
  <c r="J19" i="63"/>
  <c r="J17" i="67"/>
  <c r="J36" i="66"/>
  <c r="I36" i="66"/>
  <c r="J35" i="66"/>
  <c r="I35" i="66"/>
  <c r="J33" i="66"/>
  <c r="I33" i="66"/>
  <c r="J32" i="66"/>
  <c r="I32" i="66"/>
  <c r="J31" i="66"/>
  <c r="I31" i="66"/>
  <c r="J30" i="66"/>
  <c r="I30" i="66"/>
  <c r="J29" i="66"/>
  <c r="I29" i="66"/>
  <c r="J28" i="66"/>
  <c r="I28" i="66"/>
  <c r="J27" i="66"/>
  <c r="I27" i="66"/>
  <c r="J26" i="66"/>
  <c r="I26" i="66"/>
  <c r="J25" i="66"/>
  <c r="I25" i="66"/>
  <c r="J24" i="66"/>
  <c r="I24" i="66"/>
  <c r="J23" i="66"/>
  <c r="I23" i="66"/>
  <c r="J22" i="66"/>
  <c r="J43" i="66" s="1"/>
  <c r="I22" i="66"/>
  <c r="J20" i="66"/>
  <c r="J42" i="66" s="1"/>
  <c r="I20" i="66"/>
  <c r="J19" i="66"/>
  <c r="J41" i="66" s="1"/>
  <c r="I19" i="66"/>
  <c r="I17" i="66"/>
  <c r="J19" i="64"/>
  <c r="J41" i="64" s="1"/>
  <c r="J20" i="64"/>
  <c r="J42" i="64" s="1"/>
  <c r="J22" i="64"/>
  <c r="J23" i="64"/>
  <c r="J24" i="64"/>
  <c r="J25" i="64"/>
  <c r="J26" i="64"/>
  <c r="J27" i="64"/>
  <c r="J28" i="64"/>
  <c r="J36" i="64"/>
  <c r="J37" i="64"/>
  <c r="E14" i="65"/>
  <c r="Y42" i="53"/>
  <c r="AI41" i="72" s="1"/>
  <c r="Y41" i="53"/>
  <c r="AF41" i="72"/>
  <c r="AC41" i="72"/>
  <c r="Z41" i="72"/>
  <c r="W41" i="72"/>
  <c r="T41" i="72"/>
  <c r="Q41" i="72"/>
  <c r="N41" i="72"/>
  <c r="H42" i="53"/>
  <c r="K41" i="72" s="1"/>
  <c r="H41" i="53"/>
  <c r="G42" i="53"/>
  <c r="AK41" i="72" s="1"/>
  <c r="F42" i="53"/>
  <c r="G41" i="53"/>
  <c r="F41" i="53"/>
  <c r="F4" i="65"/>
  <c r="G42" i="64"/>
  <c r="G45" i="64" s="1"/>
  <c r="I37" i="64"/>
  <c r="I36" i="64"/>
  <c r="D33" i="65" s="1"/>
  <c r="F33" i="65" s="1"/>
  <c r="I30" i="64"/>
  <c r="I29" i="64"/>
  <c r="I28" i="64"/>
  <c r="I27" i="64"/>
  <c r="I26" i="64"/>
  <c r="I25" i="64"/>
  <c r="I24" i="64"/>
  <c r="I23" i="64"/>
  <c r="I22" i="64"/>
  <c r="I20" i="64"/>
  <c r="I42" i="64" s="1"/>
  <c r="I19" i="64"/>
  <c r="I41" i="64" s="1"/>
  <c r="E5" i="53"/>
  <c r="H5" i="31"/>
  <c r="E40" i="65"/>
  <c r="D34" i="65" l="1"/>
  <c r="F34" i="65" s="1"/>
  <c r="K37" i="64"/>
  <c r="I43" i="64"/>
  <c r="I44" i="64" s="1"/>
  <c r="J45" i="64"/>
  <c r="J44" i="64"/>
  <c r="K42" i="64"/>
  <c r="I42" i="66"/>
  <c r="I41" i="66"/>
  <c r="J44" i="66"/>
  <c r="J45" i="66"/>
  <c r="AK42" i="72"/>
  <c r="AM41" i="72"/>
  <c r="H41" i="72"/>
  <c r="H40" i="72"/>
  <c r="K42" i="72"/>
  <c r="N42" i="72"/>
  <c r="Q42" i="72"/>
  <c r="T42" i="72"/>
  <c r="W42" i="72"/>
  <c r="Z42" i="72"/>
  <c r="AC42" i="72"/>
  <c r="AF42" i="72"/>
  <c r="AI42" i="72"/>
  <c r="N14" i="65"/>
  <c r="J42" i="67"/>
  <c r="J41" i="67"/>
  <c r="G16" i="65"/>
  <c r="J41" i="63"/>
  <c r="G17" i="65"/>
  <c r="J42" i="63"/>
  <c r="G39" i="65" s="1"/>
  <c r="G19" i="65"/>
  <c r="H42" i="72"/>
  <c r="AM42" i="72"/>
  <c r="K40" i="72"/>
  <c r="N40" i="72"/>
  <c r="Q40" i="72"/>
  <c r="T40" i="72"/>
  <c r="W40" i="72"/>
  <c r="Z40" i="72"/>
  <c r="AC40" i="72"/>
  <c r="AF40" i="72"/>
  <c r="AI40" i="72"/>
  <c r="AK40" i="72"/>
  <c r="K20" i="65"/>
  <c r="M20" i="65" s="1"/>
  <c r="K17" i="65"/>
  <c r="M17" i="65" s="1"/>
  <c r="K21" i="65"/>
  <c r="M21" i="65" s="1"/>
  <c r="K24" i="65"/>
  <c r="M24" i="65" s="1"/>
  <c r="K27" i="65"/>
  <c r="M27" i="65" s="1"/>
  <c r="K22" i="65"/>
  <c r="M22" i="65" s="1"/>
  <c r="K14" i="65"/>
  <c r="M14" i="65" s="1"/>
  <c r="K19" i="65"/>
  <c r="M19" i="65" s="1"/>
  <c r="K25" i="65"/>
  <c r="M25" i="65" s="1"/>
  <c r="K28" i="65"/>
  <c r="M28" i="65" s="1"/>
  <c r="K16" i="65"/>
  <c r="M16" i="65" s="1"/>
  <c r="K26" i="66"/>
  <c r="K23" i="65"/>
  <c r="M23" i="65" s="1"/>
  <c r="K26" i="65"/>
  <c r="M26" i="65" s="1"/>
  <c r="K29" i="65"/>
  <c r="M29" i="65" s="1"/>
  <c r="K24" i="66"/>
  <c r="K22" i="66"/>
  <c r="D20" i="65"/>
  <c r="AB22" i="72" s="1"/>
  <c r="D26" i="65"/>
  <c r="F26" i="65" s="1"/>
  <c r="D25" i="65"/>
  <c r="F25" i="65" s="1"/>
  <c r="D21" i="65"/>
  <c r="F21" i="65" s="1"/>
  <c r="D27" i="65"/>
  <c r="F27" i="65" s="1"/>
  <c r="D19" i="65"/>
  <c r="D22" i="65"/>
  <c r="F22" i="65" s="1"/>
  <c r="K41" i="64"/>
  <c r="D16" i="65"/>
  <c r="D23" i="65"/>
  <c r="F23" i="65" s="1"/>
  <c r="D17" i="65"/>
  <c r="D24" i="65"/>
  <c r="F24" i="65" s="1"/>
  <c r="C43" i="56"/>
  <c r="E42" i="65" s="1"/>
  <c r="E45" i="65" s="1"/>
  <c r="K41" i="66"/>
  <c r="K17" i="66"/>
  <c r="K19" i="66"/>
  <c r="K25" i="64"/>
  <c r="C42" i="56"/>
  <c r="E41" i="65" s="1"/>
  <c r="E44" i="65" s="1"/>
  <c r="K28" i="64"/>
  <c r="K22" i="64"/>
  <c r="K27" i="64"/>
  <c r="D14" i="65"/>
  <c r="C16" i="72" s="1"/>
  <c r="K36" i="64"/>
  <c r="K26" i="64"/>
  <c r="K19" i="64"/>
  <c r="K20" i="64"/>
  <c r="K30" i="64"/>
  <c r="K24" i="64"/>
  <c r="K29" i="64"/>
  <c r="K23" i="64"/>
  <c r="K20" i="66"/>
  <c r="K42" i="66"/>
  <c r="K23" i="66"/>
  <c r="K25" i="66"/>
  <c r="K43" i="64" l="1"/>
  <c r="I45" i="64"/>
  <c r="K45" i="64" s="1"/>
  <c r="K44" i="64"/>
  <c r="I44" i="66"/>
  <c r="K38" i="65"/>
  <c r="M38" i="65" s="1"/>
  <c r="F45" i="56" s="1"/>
  <c r="I45" i="66"/>
  <c r="K39" i="65"/>
  <c r="M39" i="65" s="1"/>
  <c r="F46" i="56" s="1"/>
  <c r="N38" i="65"/>
  <c r="J44" i="67"/>
  <c r="N41" i="65" s="1"/>
  <c r="N44" i="65" s="1"/>
  <c r="N39" i="65"/>
  <c r="J45" i="67"/>
  <c r="N42" i="65" s="1"/>
  <c r="N45" i="65" s="1"/>
  <c r="G40" i="65"/>
  <c r="J45" i="63"/>
  <c r="G42" i="65" s="1"/>
  <c r="J44" i="63"/>
  <c r="G41" i="65" s="1"/>
  <c r="G38" i="65"/>
  <c r="K43" i="66"/>
  <c r="AN34" i="72"/>
  <c r="R34" i="72"/>
  <c r="O34" i="72"/>
  <c r="X34" i="72"/>
  <c r="AD34" i="72"/>
  <c r="AG34" i="72"/>
  <c r="U34" i="72"/>
  <c r="AJ34" i="72"/>
  <c r="E34" i="72"/>
  <c r="L34" i="72"/>
  <c r="I34" i="72"/>
  <c r="AA34" i="72"/>
  <c r="C28" i="72"/>
  <c r="AH28" i="72"/>
  <c r="G28" i="72"/>
  <c r="AE28" i="72"/>
  <c r="J28" i="72"/>
  <c r="AB28" i="72"/>
  <c r="S28" i="72"/>
  <c r="P28" i="72"/>
  <c r="M28" i="72"/>
  <c r="Y28" i="72"/>
  <c r="V28" i="72"/>
  <c r="AL28" i="72"/>
  <c r="AJ27" i="72"/>
  <c r="O27" i="72"/>
  <c r="X27" i="72"/>
  <c r="L27" i="72"/>
  <c r="AN27" i="72"/>
  <c r="AD27" i="72"/>
  <c r="R27" i="72"/>
  <c r="U27" i="72"/>
  <c r="AA27" i="72"/>
  <c r="I27" i="72"/>
  <c r="E27" i="72"/>
  <c r="AG27" i="72"/>
  <c r="AE26" i="72"/>
  <c r="J26" i="72"/>
  <c r="AB26" i="72"/>
  <c r="S26" i="72"/>
  <c r="P26" i="72"/>
  <c r="M26" i="72"/>
  <c r="Y26" i="72"/>
  <c r="V26" i="72"/>
  <c r="C26" i="72"/>
  <c r="G26" i="72"/>
  <c r="AH26" i="72"/>
  <c r="AL26" i="72"/>
  <c r="C29" i="72"/>
  <c r="AH29" i="72"/>
  <c r="G29" i="72"/>
  <c r="AE29" i="72"/>
  <c r="J29" i="72"/>
  <c r="AB29" i="72"/>
  <c r="S29" i="72"/>
  <c r="P29" i="72"/>
  <c r="M29" i="72"/>
  <c r="V29" i="72"/>
  <c r="Y29" i="72"/>
  <c r="AL29" i="72"/>
  <c r="F20" i="65"/>
  <c r="L22" i="72" s="1"/>
  <c r="C22" i="72"/>
  <c r="AH22" i="72"/>
  <c r="G22" i="72"/>
  <c r="AE22" i="72"/>
  <c r="J22" i="72"/>
  <c r="S22" i="72"/>
  <c r="P22" i="72"/>
  <c r="M22" i="72"/>
  <c r="Y22" i="72"/>
  <c r="V22" i="72"/>
  <c r="AL22" i="72"/>
  <c r="F19" i="65"/>
  <c r="AL21" i="72"/>
  <c r="AH21" i="72"/>
  <c r="G21" i="72"/>
  <c r="AE21" i="72"/>
  <c r="J21" i="72"/>
  <c r="AB21" i="72"/>
  <c r="S21" i="72"/>
  <c r="P21" i="72"/>
  <c r="M21" i="72"/>
  <c r="Y21" i="72"/>
  <c r="V21" i="72"/>
  <c r="C21" i="72"/>
  <c r="AB25" i="72"/>
  <c r="S25" i="72"/>
  <c r="P25" i="72"/>
  <c r="M25" i="72"/>
  <c r="Y25" i="72"/>
  <c r="V25" i="72"/>
  <c r="C25" i="72"/>
  <c r="AH25" i="72"/>
  <c r="G25" i="72"/>
  <c r="J25" i="72"/>
  <c r="AE25" i="72"/>
  <c r="AL25" i="72"/>
  <c r="C36" i="72"/>
  <c r="AH36" i="72"/>
  <c r="G36" i="72"/>
  <c r="AE36" i="72"/>
  <c r="J36" i="72"/>
  <c r="AB36" i="72"/>
  <c r="S36" i="72"/>
  <c r="P36" i="72"/>
  <c r="M36" i="72"/>
  <c r="V36" i="72"/>
  <c r="Y36" i="72"/>
  <c r="AL36" i="72"/>
  <c r="F16" i="65"/>
  <c r="AB18" i="72"/>
  <c r="S18" i="72"/>
  <c r="P18" i="72"/>
  <c r="M18" i="72"/>
  <c r="Y18" i="72"/>
  <c r="V18" i="72"/>
  <c r="C18" i="72"/>
  <c r="AH18" i="72"/>
  <c r="G18" i="72"/>
  <c r="J18" i="72"/>
  <c r="AE18" i="72"/>
  <c r="AL18" i="72"/>
  <c r="F17" i="65"/>
  <c r="AE19" i="72"/>
  <c r="J19" i="72"/>
  <c r="AB19" i="72"/>
  <c r="S19" i="72"/>
  <c r="P19" i="72"/>
  <c r="M19" i="72"/>
  <c r="Y19" i="72"/>
  <c r="V19" i="72"/>
  <c r="C19" i="72"/>
  <c r="AH19" i="72"/>
  <c r="G19" i="72"/>
  <c r="AL19" i="72"/>
  <c r="Y30" i="72"/>
  <c r="V30" i="72"/>
  <c r="C30" i="72"/>
  <c r="AH30" i="72"/>
  <c r="G30" i="72"/>
  <c r="AE30" i="72"/>
  <c r="J30" i="72"/>
  <c r="S30" i="72"/>
  <c r="M30" i="72"/>
  <c r="AB30" i="72"/>
  <c r="P30" i="72"/>
  <c r="AL30" i="72"/>
  <c r="C23" i="72"/>
  <c r="AH23" i="72"/>
  <c r="G23" i="72"/>
  <c r="AE23" i="72"/>
  <c r="J23" i="72"/>
  <c r="AB23" i="72"/>
  <c r="S23" i="72"/>
  <c r="P23" i="72"/>
  <c r="M23" i="72"/>
  <c r="V23" i="72"/>
  <c r="Y23" i="72"/>
  <c r="AL23" i="72"/>
  <c r="C35" i="72"/>
  <c r="AH35" i="72"/>
  <c r="G35" i="72"/>
  <c r="AE35" i="72"/>
  <c r="J35" i="72"/>
  <c r="AB35" i="72"/>
  <c r="S35" i="72"/>
  <c r="P35" i="72"/>
  <c r="M35" i="72"/>
  <c r="Y35" i="72"/>
  <c r="V35" i="72"/>
  <c r="AL35" i="72"/>
  <c r="AE32" i="72"/>
  <c r="J32" i="72"/>
  <c r="AB32" i="72"/>
  <c r="S32" i="72"/>
  <c r="P32" i="72"/>
  <c r="M32" i="72"/>
  <c r="Y32" i="72"/>
  <c r="V32" i="72"/>
  <c r="C32" i="72"/>
  <c r="G32" i="72"/>
  <c r="AH32" i="72"/>
  <c r="AL32" i="72"/>
  <c r="AH34" i="72"/>
  <c r="G34" i="72"/>
  <c r="AE34" i="72"/>
  <c r="J34" i="72"/>
  <c r="AL34" i="72"/>
  <c r="AB34" i="72"/>
  <c r="S34" i="72"/>
  <c r="P34" i="72"/>
  <c r="M34" i="72"/>
  <c r="Y34" i="72"/>
  <c r="V34" i="72"/>
  <c r="C34" i="72"/>
  <c r="Y37" i="72"/>
  <c r="V37" i="72"/>
  <c r="AH37" i="72"/>
  <c r="G37" i="72"/>
  <c r="AE37" i="72"/>
  <c r="J37" i="72"/>
  <c r="S37" i="72"/>
  <c r="AB37" i="72"/>
  <c r="P37" i="72"/>
  <c r="M37" i="72"/>
  <c r="AL37" i="72"/>
  <c r="V16" i="72"/>
  <c r="P16" i="72"/>
  <c r="G16" i="72"/>
  <c r="AE16" i="72"/>
  <c r="AH16" i="72"/>
  <c r="AB16" i="72"/>
  <c r="Y16" i="72"/>
  <c r="M16" i="72"/>
  <c r="S16" i="72"/>
  <c r="J16" i="72"/>
  <c r="AL16" i="72"/>
  <c r="Y24" i="72"/>
  <c r="V24" i="72"/>
  <c r="C24" i="72"/>
  <c r="AH24" i="72"/>
  <c r="G24" i="72"/>
  <c r="AE24" i="72"/>
  <c r="J24" i="72"/>
  <c r="M24" i="72"/>
  <c r="AB24" i="72"/>
  <c r="P24" i="72"/>
  <c r="S24" i="72"/>
  <c r="AL24" i="72"/>
  <c r="AH27" i="72"/>
  <c r="G27" i="72"/>
  <c r="AL27" i="72"/>
  <c r="AE27" i="72"/>
  <c r="J27" i="72"/>
  <c r="AB27" i="72"/>
  <c r="S27" i="72"/>
  <c r="P27" i="72"/>
  <c r="M27" i="72"/>
  <c r="Y27" i="72"/>
  <c r="V27" i="72"/>
  <c r="C27" i="72"/>
  <c r="K40" i="65"/>
  <c r="D39" i="65"/>
  <c r="D40" i="65"/>
  <c r="D38" i="65"/>
  <c r="D42" i="65"/>
  <c r="D41" i="65"/>
  <c r="F14" i="65"/>
  <c r="K45" i="66" l="1"/>
  <c r="K42" i="65"/>
  <c r="M42" i="65" s="1"/>
  <c r="K44" i="66"/>
  <c r="K41" i="65"/>
  <c r="M41" i="65" s="1"/>
  <c r="G45" i="65"/>
  <c r="G44" i="65"/>
  <c r="M40" i="65"/>
  <c r="K45" i="65"/>
  <c r="F40" i="65"/>
  <c r="C34" i="49" s="1"/>
  <c r="D44" i="65"/>
  <c r="D45" i="65"/>
  <c r="AN16" i="72"/>
  <c r="L16" i="72"/>
  <c r="AN36" i="72"/>
  <c r="AA36" i="72"/>
  <c r="U36" i="72"/>
  <c r="AG36" i="72"/>
  <c r="R36" i="72"/>
  <c r="O36" i="72"/>
  <c r="I36" i="72"/>
  <c r="AJ36" i="72"/>
  <c r="E36" i="72"/>
  <c r="L36" i="72"/>
  <c r="AD36" i="72"/>
  <c r="X36" i="72"/>
  <c r="I31" i="72"/>
  <c r="R31" i="72"/>
  <c r="AA31" i="72"/>
  <c r="E31" i="72"/>
  <c r="X31" i="72"/>
  <c r="AJ31" i="72"/>
  <c r="U31" i="72"/>
  <c r="O31" i="72"/>
  <c r="AN31" i="72"/>
  <c r="AG31" i="72"/>
  <c r="L31" i="72"/>
  <c r="AD31" i="72"/>
  <c r="O23" i="72"/>
  <c r="L23" i="72"/>
  <c r="R23" i="72"/>
  <c r="AA23" i="72"/>
  <c r="AD23" i="72"/>
  <c r="E23" i="72"/>
  <c r="AN23" i="72"/>
  <c r="AJ23" i="72"/>
  <c r="AG23" i="72"/>
  <c r="I23" i="72"/>
  <c r="U23" i="72"/>
  <c r="X23" i="72"/>
  <c r="R25" i="72"/>
  <c r="I25" i="72"/>
  <c r="O25" i="72"/>
  <c r="AJ25" i="72"/>
  <c r="E25" i="72"/>
  <c r="AG25" i="72"/>
  <c r="AN25" i="72"/>
  <c r="X25" i="72"/>
  <c r="AA25" i="72"/>
  <c r="U25" i="72"/>
  <c r="L25" i="72"/>
  <c r="AD25" i="72"/>
  <c r="AN29" i="72"/>
  <c r="AJ29" i="72"/>
  <c r="X29" i="72"/>
  <c r="U29" i="72"/>
  <c r="AA29" i="72"/>
  <c r="E29" i="72"/>
  <c r="R29" i="72"/>
  <c r="I29" i="72"/>
  <c r="L29" i="72"/>
  <c r="AD29" i="72"/>
  <c r="AG29" i="72"/>
  <c r="O29" i="72"/>
  <c r="F42" i="65"/>
  <c r="I48" i="64" s="1"/>
  <c r="AH44" i="72"/>
  <c r="G44" i="72"/>
  <c r="AE44" i="72"/>
  <c r="J44" i="72"/>
  <c r="C44" i="72"/>
  <c r="AB44" i="72"/>
  <c r="S44" i="72"/>
  <c r="P44" i="72"/>
  <c r="M44" i="72"/>
  <c r="Y44" i="72"/>
  <c r="V44" i="72"/>
  <c r="F38" i="65"/>
  <c r="AB40" i="72"/>
  <c r="S40" i="72"/>
  <c r="P40" i="72"/>
  <c r="M40" i="72"/>
  <c r="Y40" i="72"/>
  <c r="V40" i="72"/>
  <c r="AH40" i="72"/>
  <c r="G40" i="72"/>
  <c r="C40" i="72"/>
  <c r="J40" i="72"/>
  <c r="AE40" i="72"/>
  <c r="AA22" i="72"/>
  <c r="U22" i="72"/>
  <c r="X22" i="72"/>
  <c r="AD22" i="72"/>
  <c r="O22" i="72"/>
  <c r="R22" i="72"/>
  <c r="AN22" i="72"/>
  <c r="E22" i="72"/>
  <c r="AG22" i="72"/>
  <c r="AJ22" i="72"/>
  <c r="I22" i="72"/>
  <c r="F41" i="65"/>
  <c r="AH43" i="72"/>
  <c r="G43" i="72"/>
  <c r="AE43" i="72"/>
  <c r="C43" i="72"/>
  <c r="AB43" i="72"/>
  <c r="S43" i="72"/>
  <c r="P43" i="72"/>
  <c r="M43" i="72"/>
  <c r="Y43" i="72"/>
  <c r="V43" i="72"/>
  <c r="J43" i="72"/>
  <c r="AH42" i="72"/>
  <c r="G42" i="72"/>
  <c r="AE42" i="72"/>
  <c r="J42" i="72"/>
  <c r="C42" i="72"/>
  <c r="AB42" i="72"/>
  <c r="S42" i="72"/>
  <c r="P42" i="72"/>
  <c r="M42" i="72"/>
  <c r="Y42" i="72"/>
  <c r="V42" i="72"/>
  <c r="R30" i="72"/>
  <c r="I30" i="72"/>
  <c r="AN30" i="72"/>
  <c r="O30" i="72"/>
  <c r="E30" i="72"/>
  <c r="X30" i="72"/>
  <c r="L30" i="72"/>
  <c r="AJ30" i="72"/>
  <c r="U30" i="72"/>
  <c r="AD30" i="72"/>
  <c r="AG30" i="72"/>
  <c r="AA30" i="72"/>
  <c r="I26" i="72"/>
  <c r="R26" i="72"/>
  <c r="AJ26" i="72"/>
  <c r="O26" i="72"/>
  <c r="X26" i="72"/>
  <c r="AN26" i="72"/>
  <c r="L26" i="72"/>
  <c r="U26" i="72"/>
  <c r="AD26" i="72"/>
  <c r="AG26" i="72"/>
  <c r="AA26" i="72"/>
  <c r="E26" i="72"/>
  <c r="AN18" i="72"/>
  <c r="I18" i="72"/>
  <c r="R18" i="72"/>
  <c r="U18" i="72"/>
  <c r="L18" i="72"/>
  <c r="AD18" i="72"/>
  <c r="AA18" i="72"/>
  <c r="O18" i="72"/>
  <c r="AG18" i="72"/>
  <c r="X18" i="72"/>
  <c r="AJ18" i="72"/>
  <c r="E18" i="72"/>
  <c r="R24" i="72"/>
  <c r="I24" i="72"/>
  <c r="AN24" i="72"/>
  <c r="U24" i="72"/>
  <c r="AG24" i="72"/>
  <c r="L24" i="72"/>
  <c r="AA24" i="72"/>
  <c r="AD24" i="72"/>
  <c r="E24" i="72"/>
  <c r="O24" i="72"/>
  <c r="AJ24" i="72"/>
  <c r="X24" i="72"/>
  <c r="AN37" i="72"/>
  <c r="I37" i="72"/>
  <c r="R37" i="72"/>
  <c r="X37" i="72"/>
  <c r="AA37" i="72"/>
  <c r="U37" i="72"/>
  <c r="AD37" i="72"/>
  <c r="E37" i="72"/>
  <c r="O37" i="72"/>
  <c r="AJ37" i="72"/>
  <c r="L37" i="72"/>
  <c r="AG37" i="72"/>
  <c r="O35" i="72"/>
  <c r="L35" i="72"/>
  <c r="E35" i="72"/>
  <c r="AD35" i="72"/>
  <c r="R35" i="72"/>
  <c r="I35" i="72"/>
  <c r="AA35" i="72"/>
  <c r="AN35" i="72"/>
  <c r="X35" i="72"/>
  <c r="U35" i="72"/>
  <c r="AJ35" i="72"/>
  <c r="AG35" i="72"/>
  <c r="R16" i="72"/>
  <c r="I16" i="72"/>
  <c r="O16" i="72"/>
  <c r="AJ16" i="72"/>
  <c r="AA16" i="72"/>
  <c r="E16" i="72"/>
  <c r="AG16" i="72"/>
  <c r="AD16" i="72"/>
  <c r="U16" i="72"/>
  <c r="X16" i="72"/>
  <c r="F39" i="65"/>
  <c r="C46" i="56" s="1"/>
  <c r="AE41" i="72"/>
  <c r="J41" i="72"/>
  <c r="C41" i="72"/>
  <c r="AB41" i="72"/>
  <c r="S41" i="72"/>
  <c r="P41" i="72"/>
  <c r="M41" i="72"/>
  <c r="Y41" i="72"/>
  <c r="V41" i="72"/>
  <c r="G41" i="72"/>
  <c r="AH41" i="72"/>
  <c r="L32" i="72"/>
  <c r="O32" i="72"/>
  <c r="U32" i="72"/>
  <c r="AA32" i="72"/>
  <c r="AD32" i="72"/>
  <c r="AG32" i="72"/>
  <c r="R32" i="72"/>
  <c r="AN32" i="72"/>
  <c r="AJ32" i="72"/>
  <c r="X32" i="72"/>
  <c r="E32" i="72"/>
  <c r="AG19" i="72"/>
  <c r="AN19" i="72"/>
  <c r="AA19" i="72"/>
  <c r="AD19" i="72"/>
  <c r="O19" i="72"/>
  <c r="U19" i="72"/>
  <c r="L19" i="72"/>
  <c r="X19" i="72"/>
  <c r="E19" i="72"/>
  <c r="R19" i="72"/>
  <c r="AJ19" i="72"/>
  <c r="I19" i="72"/>
  <c r="L21" i="72"/>
  <c r="AA21" i="72"/>
  <c r="AD21" i="72"/>
  <c r="AG21" i="72"/>
  <c r="AN21" i="72"/>
  <c r="AJ21" i="72"/>
  <c r="X21" i="72"/>
  <c r="O21" i="72"/>
  <c r="U21" i="72"/>
  <c r="R21" i="72"/>
  <c r="E21" i="72"/>
  <c r="I21" i="72"/>
  <c r="U28" i="72"/>
  <c r="AG28" i="72"/>
  <c r="X28" i="72"/>
  <c r="L28" i="72"/>
  <c r="AN28" i="72"/>
  <c r="AD28" i="72"/>
  <c r="AA28" i="72"/>
  <c r="R28" i="72"/>
  <c r="I28" i="72"/>
  <c r="E28" i="72"/>
  <c r="O28" i="72"/>
  <c r="AJ28" i="72"/>
  <c r="C45" i="56" l="1"/>
  <c r="AN40" i="72"/>
  <c r="I47" i="64"/>
  <c r="E27" i="69"/>
  <c r="L19" i="64"/>
  <c r="L31" i="64"/>
  <c r="L32" i="64"/>
  <c r="G21" i="69"/>
  <c r="G27" i="69"/>
  <c r="G33" i="69"/>
  <c r="N27" i="64"/>
  <c r="N33" i="64"/>
  <c r="N39" i="64"/>
  <c r="N29" i="64"/>
  <c r="N24" i="64"/>
  <c r="G37" i="69"/>
  <c r="N25" i="64"/>
  <c r="G22" i="69"/>
  <c r="G28" i="69"/>
  <c r="G34" i="69"/>
  <c r="N28" i="64"/>
  <c r="N34" i="64"/>
  <c r="N22" i="64"/>
  <c r="G35" i="69"/>
  <c r="N23" i="64"/>
  <c r="N36" i="64"/>
  <c r="G31" i="69"/>
  <c r="N31" i="64"/>
  <c r="G23" i="69"/>
  <c r="G24" i="69"/>
  <c r="G30" i="69"/>
  <c r="G25" i="69"/>
  <c r="G26" i="69"/>
  <c r="G32" i="69"/>
  <c r="G20" i="69"/>
  <c r="N26" i="64"/>
  <c r="N32" i="64"/>
  <c r="N38" i="64"/>
  <c r="G29" i="69"/>
  <c r="C47" i="56"/>
  <c r="N35" i="64"/>
  <c r="G36" i="69"/>
  <c r="N30" i="64"/>
  <c r="N37" i="64"/>
  <c r="F17" i="69"/>
  <c r="F24" i="69"/>
  <c r="F30" i="69"/>
  <c r="F36" i="69"/>
  <c r="C49" i="56"/>
  <c r="C45" i="71"/>
  <c r="M26" i="64"/>
  <c r="M32" i="64"/>
  <c r="M38" i="64"/>
  <c r="F20" i="69"/>
  <c r="F26" i="69"/>
  <c r="F15" i="69"/>
  <c r="M22" i="64"/>
  <c r="M19" i="64"/>
  <c r="F27" i="69"/>
  <c r="M35" i="64"/>
  <c r="F34" i="69"/>
  <c r="M24" i="64"/>
  <c r="M17" i="64"/>
  <c r="F18" i="69"/>
  <c r="F25" i="69"/>
  <c r="F31" i="69"/>
  <c r="F37" i="69"/>
  <c r="M27" i="64"/>
  <c r="M33" i="64"/>
  <c r="M39" i="64"/>
  <c r="F32" i="69"/>
  <c r="M28" i="64"/>
  <c r="M34" i="64"/>
  <c r="F21" i="69"/>
  <c r="F33" i="69"/>
  <c r="M29" i="64"/>
  <c r="F28" i="69"/>
  <c r="M30" i="64"/>
  <c r="M23" i="64"/>
  <c r="F23" i="69"/>
  <c r="F29" i="69"/>
  <c r="F35" i="69"/>
  <c r="M25" i="64"/>
  <c r="M31" i="64"/>
  <c r="M37" i="64"/>
  <c r="M20" i="64"/>
  <c r="F22" i="69"/>
  <c r="M36" i="64"/>
  <c r="E21" i="69"/>
  <c r="E33" i="69"/>
  <c r="L20" i="64"/>
  <c r="L27" i="64"/>
  <c r="L33" i="64"/>
  <c r="L39" i="64"/>
  <c r="E35" i="69"/>
  <c r="E17" i="69"/>
  <c r="E36" i="69"/>
  <c r="L30" i="64"/>
  <c r="E31" i="69"/>
  <c r="L37" i="64"/>
  <c r="E22" i="69"/>
  <c r="E28" i="69"/>
  <c r="E34" i="69"/>
  <c r="C48" i="56"/>
  <c r="C44" i="71"/>
  <c r="L22" i="64"/>
  <c r="L28" i="64"/>
  <c r="L34" i="64"/>
  <c r="L17" i="64"/>
  <c r="E29" i="69"/>
  <c r="L29" i="64"/>
  <c r="L35" i="64"/>
  <c r="E30" i="69"/>
  <c r="L24" i="64"/>
  <c r="E25" i="69"/>
  <c r="L25" i="64"/>
  <c r="E20" i="69"/>
  <c r="E26" i="69"/>
  <c r="E32" i="69"/>
  <c r="E15" i="69"/>
  <c r="L26" i="64"/>
  <c r="L38" i="64"/>
  <c r="E23" i="69"/>
  <c r="L23" i="64"/>
  <c r="E24" i="69"/>
  <c r="L36" i="64"/>
  <c r="E18" i="69"/>
  <c r="E37" i="69"/>
  <c r="L25" i="66"/>
  <c r="L31" i="66"/>
  <c r="L37" i="66"/>
  <c r="L17" i="66"/>
  <c r="F48" i="56"/>
  <c r="L26" i="66"/>
  <c r="L32" i="66"/>
  <c r="L38" i="66"/>
  <c r="L28" i="66"/>
  <c r="L22" i="66"/>
  <c r="L29" i="66"/>
  <c r="L20" i="66"/>
  <c r="L30" i="66"/>
  <c r="L36" i="66"/>
  <c r="L27" i="66"/>
  <c r="L33" i="66"/>
  <c r="L39" i="66"/>
  <c r="I47" i="66"/>
  <c r="L34" i="66"/>
  <c r="L23" i="66"/>
  <c r="L35" i="66"/>
  <c r="L24" i="66"/>
  <c r="L19" i="66"/>
  <c r="F49" i="56"/>
  <c r="M28" i="66"/>
  <c r="M34" i="66"/>
  <c r="M22" i="66"/>
  <c r="M31" i="66"/>
  <c r="M23" i="66"/>
  <c r="M29" i="66"/>
  <c r="M35" i="66"/>
  <c r="M20" i="66"/>
  <c r="I48" i="66"/>
  <c r="M25" i="66"/>
  <c r="M37" i="66"/>
  <c r="M26" i="66"/>
  <c r="M38" i="66"/>
  <c r="M27" i="66"/>
  <c r="M24" i="66"/>
  <c r="M30" i="66"/>
  <c r="M36" i="66"/>
  <c r="M19" i="66"/>
  <c r="M17" i="66"/>
  <c r="M32" i="66"/>
  <c r="M33" i="66"/>
  <c r="M39" i="66"/>
  <c r="M44" i="65"/>
  <c r="G26" i="71"/>
  <c r="G32" i="71"/>
  <c r="G20" i="71"/>
  <c r="N28" i="66"/>
  <c r="N34" i="66"/>
  <c r="N22" i="66"/>
  <c r="G21" i="71"/>
  <c r="G27" i="71"/>
  <c r="G33" i="71"/>
  <c r="N23" i="66"/>
  <c r="N29" i="66"/>
  <c r="N35" i="66"/>
  <c r="G29" i="71"/>
  <c r="N25" i="66"/>
  <c r="N31" i="66"/>
  <c r="N26" i="66"/>
  <c r="G31" i="71"/>
  <c r="N27" i="66"/>
  <c r="N33" i="66"/>
  <c r="N39" i="66"/>
  <c r="F47" i="56"/>
  <c r="G22" i="71"/>
  <c r="G28" i="71"/>
  <c r="G34" i="71"/>
  <c r="N24" i="66"/>
  <c r="N30" i="66"/>
  <c r="N36" i="66"/>
  <c r="G23" i="71"/>
  <c r="G35" i="71"/>
  <c r="N37" i="66"/>
  <c r="G24" i="71"/>
  <c r="G30" i="71"/>
  <c r="G36" i="71"/>
  <c r="N32" i="66"/>
  <c r="N38" i="66"/>
  <c r="G25" i="71"/>
  <c r="G37" i="71"/>
  <c r="F21" i="71"/>
  <c r="F27" i="71"/>
  <c r="F33" i="71"/>
  <c r="F20" i="71"/>
  <c r="F22" i="71"/>
  <c r="F28" i="71"/>
  <c r="F34" i="71"/>
  <c r="F18" i="71"/>
  <c r="F23" i="71"/>
  <c r="F29" i="71"/>
  <c r="F35" i="71"/>
  <c r="F17" i="71"/>
  <c r="F24" i="71"/>
  <c r="F30" i="71"/>
  <c r="F36" i="71"/>
  <c r="F15" i="71"/>
  <c r="F32" i="71"/>
  <c r="F25" i="71"/>
  <c r="F31" i="71"/>
  <c r="F37" i="71"/>
  <c r="F26" i="71"/>
  <c r="E21" i="71"/>
  <c r="E27" i="71"/>
  <c r="E33" i="71"/>
  <c r="E18" i="71"/>
  <c r="E22" i="71"/>
  <c r="E28" i="71"/>
  <c r="E34" i="71"/>
  <c r="E26" i="71"/>
  <c r="E23" i="71"/>
  <c r="E29" i="71"/>
  <c r="E35" i="71"/>
  <c r="E20" i="71"/>
  <c r="E24" i="71"/>
  <c r="E30" i="71"/>
  <c r="E36" i="71"/>
  <c r="E32" i="71"/>
  <c r="E25" i="71"/>
  <c r="E37" i="71"/>
  <c r="E15" i="71"/>
  <c r="K44" i="65"/>
  <c r="M45" i="65"/>
  <c r="G34" i="49"/>
  <c r="G35" i="49" s="1"/>
  <c r="H15" i="49" s="1"/>
  <c r="E17" i="71"/>
  <c r="F44" i="65"/>
  <c r="F45" i="65"/>
  <c r="AA41" i="72"/>
  <c r="AG41" i="72"/>
  <c r="AJ41" i="72"/>
  <c r="AN41" i="72"/>
  <c r="X41" i="72"/>
  <c r="I41" i="72"/>
  <c r="U41" i="72"/>
  <c r="R41" i="72"/>
  <c r="AL41" i="72"/>
  <c r="L41" i="72"/>
  <c r="AD41" i="72"/>
  <c r="E41" i="72"/>
  <c r="O41" i="72"/>
  <c r="C35" i="49"/>
  <c r="AD42" i="72"/>
  <c r="L42" i="72"/>
  <c r="E42" i="72"/>
  <c r="AG42" i="72"/>
  <c r="X42" i="72"/>
  <c r="AJ42" i="72"/>
  <c r="AA42" i="72"/>
  <c r="AL42" i="72"/>
  <c r="I42" i="72"/>
  <c r="O42" i="72"/>
  <c r="R42" i="72"/>
  <c r="U42" i="72"/>
  <c r="AN42" i="72"/>
  <c r="AJ43" i="72"/>
  <c r="L43" i="72"/>
  <c r="R43" i="72"/>
  <c r="O43" i="72"/>
  <c r="AA43" i="72"/>
  <c r="U43" i="72"/>
  <c r="AN43" i="72"/>
  <c r="AL43" i="72"/>
  <c r="AD43" i="72"/>
  <c r="I43" i="72"/>
  <c r="AG43" i="72"/>
  <c r="E43" i="72"/>
  <c r="X43" i="72"/>
  <c r="I40" i="72"/>
  <c r="E40" i="72"/>
  <c r="AL40" i="72"/>
  <c r="AJ40" i="72"/>
  <c r="AD40" i="72"/>
  <c r="L40" i="72"/>
  <c r="AG40" i="72"/>
  <c r="O40" i="72"/>
  <c r="AA40" i="72"/>
  <c r="X40" i="72"/>
  <c r="U40" i="72"/>
  <c r="R40" i="72"/>
  <c r="AN44" i="72"/>
  <c r="R44" i="72"/>
  <c r="AD44" i="72"/>
  <c r="X44" i="72"/>
  <c r="AA44" i="72"/>
  <c r="I44" i="72"/>
  <c r="L44" i="72"/>
  <c r="AG44" i="72"/>
  <c r="E44" i="72"/>
  <c r="O44" i="72"/>
  <c r="U44" i="72"/>
  <c r="AL44" i="72"/>
  <c r="AJ44" i="72"/>
  <c r="Q3" i="29"/>
  <c r="Q4" i="29" s="1"/>
  <c r="Q5" i="29" s="1"/>
  <c r="Q6" i="29" s="1"/>
  <c r="Q7" i="29" s="1"/>
  <c r="Q8" i="29" s="1"/>
  <c r="Q9" i="29" s="1"/>
  <c r="Q10" i="29" s="1"/>
  <c r="Q11" i="29" s="1"/>
  <c r="Q12" i="29" s="1"/>
  <c r="Q13" i="29" s="1"/>
  <c r="Q14" i="29" s="1"/>
  <c r="Q15" i="29" s="1"/>
  <c r="Q16" i="29" s="1"/>
  <c r="Q17" i="29" s="1"/>
  <c r="Q18" i="29" s="1"/>
  <c r="Q19" i="29" s="1"/>
  <c r="Q20" i="29" s="1"/>
  <c r="Q21" i="29" s="1"/>
  <c r="Q22" i="29" s="1"/>
  <c r="Q23" i="29" s="1"/>
  <c r="Q24" i="29" s="1"/>
  <c r="Q25" i="29" s="1"/>
  <c r="Q26" i="29" s="1"/>
  <c r="Q27" i="29" s="1"/>
  <c r="Q28" i="29" s="1"/>
  <c r="Q29" i="29" s="1"/>
  <c r="Q30" i="29" s="1"/>
  <c r="Q31" i="29" s="1"/>
  <c r="Q32" i="29" s="1"/>
  <c r="Q33" i="29" s="1"/>
  <c r="Q34" i="29" s="1"/>
  <c r="Q35" i="29" s="1"/>
  <c r="Q36" i="29" s="1"/>
  <c r="Q37" i="29" s="1"/>
  <c r="P3" i="29"/>
  <c r="P4" i="29" s="1"/>
  <c r="P5" i="29" s="1"/>
  <c r="P6" i="29" s="1"/>
  <c r="P7" i="29" s="1"/>
  <c r="P8" i="29" s="1"/>
  <c r="P9" i="29" s="1"/>
  <c r="P10" i="29" s="1"/>
  <c r="P11" i="29" s="1"/>
  <c r="P12" i="29" s="1"/>
  <c r="O3" i="29"/>
  <c r="O4" i="29" s="1"/>
  <c r="O5" i="29" s="1"/>
  <c r="O6" i="29" s="1"/>
  <c r="O7" i="29" s="1"/>
  <c r="O8" i="29" s="1"/>
  <c r="O9" i="29" s="1"/>
  <c r="O10" i="29" s="1"/>
  <c r="O11" i="29" s="1"/>
  <c r="O12" i="29" s="1"/>
  <c r="O13" i="29" s="1"/>
  <c r="O14" i="29" s="1"/>
  <c r="O15" i="29" s="1"/>
  <c r="O16" i="29" s="1"/>
  <c r="O17" i="29" s="1"/>
  <c r="O18" i="29" s="1"/>
  <c r="O19" i="29" s="1"/>
  <c r="O20" i="29" s="1"/>
  <c r="O21" i="29" s="1"/>
  <c r="O22" i="29" s="1"/>
  <c r="N3" i="29"/>
  <c r="N4" i="29" s="1"/>
  <c r="N5" i="29" s="1"/>
  <c r="N6" i="29" s="1"/>
  <c r="N7" i="29" s="1"/>
  <c r="N8" i="29" s="1"/>
  <c r="N9" i="29" s="1"/>
  <c r="N10" i="29" s="1"/>
  <c r="N11" i="29" s="1"/>
  <c r="N12" i="29" s="1"/>
  <c r="N13" i="29" s="1"/>
  <c r="N14" i="29" s="1"/>
  <c r="N15" i="29" s="1"/>
  <c r="N16" i="29" s="1"/>
  <c r="N17" i="29" s="1"/>
  <c r="N18" i="29" s="1"/>
  <c r="N19" i="29" s="1"/>
  <c r="N20" i="29" s="1"/>
  <c r="N21" i="29" s="1"/>
  <c r="N22" i="29" s="1"/>
  <c r="N23" i="29" s="1"/>
  <c r="N24" i="29" s="1"/>
  <c r="N25" i="29" s="1"/>
  <c r="N26" i="29" s="1"/>
  <c r="N27" i="29" s="1"/>
  <c r="N28" i="29" s="1"/>
  <c r="N29" i="29" s="1"/>
  <c r="N30" i="29" s="1"/>
  <c r="D15" i="49" l="1"/>
  <c r="D26" i="49"/>
  <c r="D34" i="49"/>
  <c r="H20" i="49"/>
  <c r="H26" i="49"/>
  <c r="H30" i="49"/>
  <c r="H21" i="49"/>
  <c r="H27" i="49"/>
  <c r="H19" i="49"/>
  <c r="H16" i="49"/>
  <c r="H22" i="49"/>
  <c r="H28" i="49"/>
  <c r="H25" i="49"/>
  <c r="H17" i="49"/>
  <c r="H23" i="49"/>
  <c r="H29" i="49"/>
  <c r="H32" i="49"/>
  <c r="H18" i="49"/>
  <c r="H24" i="49"/>
  <c r="H31" i="49"/>
  <c r="H35" i="49" l="1"/>
  <c r="D20" i="49"/>
  <c r="D27" i="49"/>
  <c r="D19" i="49"/>
  <c r="D16" i="49"/>
  <c r="D21" i="49"/>
  <c r="D28" i="49"/>
  <c r="H33" i="49"/>
  <c r="D22" i="49"/>
  <c r="D29" i="49"/>
  <c r="D25" i="49"/>
  <c r="D35" i="49"/>
  <c r="D17" i="49"/>
  <c r="D23" i="49"/>
  <c r="D30" i="49"/>
  <c r="D32" i="49"/>
  <c r="D18" i="49"/>
  <c r="D24" i="49"/>
  <c r="D31" i="49"/>
  <c r="D33" i="49"/>
  <c r="H34" i="4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tc={8EA120DD-2433-4E2E-9C90-EDE716EE3FE9}</author>
  </authors>
  <commentList>
    <comment ref="J14" authorId="0" shapeId="0" xr:uid="{8EA120DD-2433-4E2E-9C90-EDE716EE3FE9}">
      <text>
        <t>[Threaded comment]
Your version of Excel allows you to read this threaded comment; however, any edits to it will get removed if the file is opened in a newer version of Excel. Learn more: https://go.microsoft.com/fwlink/?linkid=870924
Comment:
    Don't lock this column
separate category for override posisble</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tc={DB9BAB78-3D5A-4FA2-8645-04E61D52436F}</author>
    <author>tc={31519414-D6D4-4F96-AA78-E0ACCD597C56}</author>
    <author>tc={4D730221-3829-485C-AF2F-4202DB5620C9}</author>
    <author>tc={A221377C-4E7C-485D-98B5-ED879C32C43E}</author>
    <author>tc={BDF6A8D5-A75D-4D4C-A775-11E23D31E694}</author>
    <author>tc={EEBE0987-1EE1-4295-AEEE-E8F737C96B54}</author>
    <author>tc={6B71118F-9092-4090-88DA-2BC241D6441E}</author>
    <author>tc={9A7024A8-A9FD-4E0A-B2CD-963F069A6546}</author>
    <author>tc={874C0F3C-B908-4996-975C-58F8C62AC7BA}</author>
    <author>tc={37DC9105-8C97-4233-B382-6DA650E1246F}</author>
    <author>tc={E0BCFBDE-D012-459B-BEA5-39C0788FB273}</author>
    <author>tc={4C940DA0-8DEF-4D0C-A561-15470D634026}</author>
    <author>tc={9C65B87F-26B5-48AF-A46F-929D361F6C9D}</author>
    <author>tc={AD8874FF-D8F3-43FC-9964-AFA1F87BF53B}</author>
    <author>tc={F4BA58FB-B0D0-4D78-867C-51F4FA1B9758}</author>
    <author>tc={2D6B950C-B707-495E-90D4-81973A358531}</author>
    <author>tc={09B8BF78-662E-4CEF-8002-063FB951040E}</author>
    <author>tc={95A2FE3C-F53E-4A81-A1AF-70711E5F4EC8}</author>
    <author>tc={D153F9FF-EEDE-4F22-8D11-37AEF30FFFC4}</author>
    <author>tc={1992E839-4F43-43F9-AD82-CAE24AD26900}</author>
    <author>tc={26C7943A-8D9D-435D-BF15-535CD0F8197C}</author>
    <author>tc={687EDFE3-6D58-4A2F-99A5-FDB824699FE9}</author>
  </authors>
  <commentList>
    <comment ref="C18" authorId="0" shapeId="0" xr:uid="{DB9BAB78-3D5A-4FA2-8645-04E61D52436F}">
      <text>
        <t>[Threaded comment]
Your version of Excel allows you to read this threaded comment; however, any edits to it will get removed if the file is opened in a newer version of Excel. Learn more: https://go.microsoft.com/fwlink/?linkid=870924
Comment:
    Life cycle emissions associated with manufacturing vehicles, facilities, or infrastructure</t>
      </text>
    </comment>
    <comment ref="G18" authorId="1" shapeId="0" xr:uid="{31519414-D6D4-4F96-AA78-E0ACCD597C56}">
      <text>
        <t>[Threaded comment]
Your version of Excel allows you to read this threaded comment; however, any edits to it will get removed if the file is opened in a newer version of Excel. Learn more: https://go.microsoft.com/fwlink/?linkid=870924
Comment:
    Life cycle emissions associated with manufacturing vehicles, facilities, or infrastructure</t>
      </text>
    </comment>
    <comment ref="C19" authorId="2" shapeId="0" xr:uid="{4D730221-3829-485C-AF2F-4202DB5620C9}">
      <text>
        <t>[Threaded comment]
Your version of Excel allows you to read this threaded comment; however, any edits to it will get removed if the file is opened in a newer version of Excel. Learn more: https://go.microsoft.com/fwlink/?linkid=870924
Comment:
    Emissions from transportation of waste</t>
      </text>
    </comment>
    <comment ref="G19" authorId="3" shapeId="0" xr:uid="{A221377C-4E7C-485D-98B5-ED879C32C43E}">
      <text>
        <t>[Threaded comment]
Your version of Excel allows you to read this threaded comment; however, any edits to it will get removed if the file is opened in a newer version of Excel. Learn more: https://go.microsoft.com/fwlink/?linkid=870924
Comment:
    Emissions from transportation of waste</t>
      </text>
    </comment>
    <comment ref="C20" authorId="4" shapeId="0" xr:uid="{BDF6A8D5-A75D-4D4C-A775-11E23D31E694}">
      <text>
        <t>[Threaded comment]
Your version of Excel allows you to read this threaded comment; however, any edits to it will get removed if the file is opened in a newer version of Excel. Learn more: https://go.microsoft.com/fwlink/?linkid=870924
Comment:
    The life cycle emissions associated with manufacturing vehicles or infrastructure</t>
      </text>
    </comment>
    <comment ref="G20" authorId="5" shapeId="0" xr:uid="{EEBE0987-1EE1-4295-AEEE-E8F737C96B54}">
      <text>
        <t>[Threaded comment]
Your version of Excel allows you to read this threaded comment; however, any edits to it will get removed if the file is opened in a newer version of Excel. Learn more: https://go.microsoft.com/fwlink/?linkid=870924
Comment:
    The life cycle emissions associated with manufacturing vehicles or infrastructure</t>
      </text>
    </comment>
    <comment ref="C21" authorId="6" shapeId="0" xr:uid="{6B71118F-9092-4090-88DA-2BC241D6441E}">
      <text>
        <t>[Threaded comment]
Your version of Excel allows you to read this threaded comment; however, any edits to it will get removed if the file is opened in a newer version of Excel. Learn more: https://go.microsoft.com/fwlink/?linkid=870924
Comment:
    Emissions from employee teleworking</t>
      </text>
    </comment>
    <comment ref="G21" authorId="7" shapeId="0" xr:uid="{9A7024A8-A9FD-4E0A-B2CD-963F069A6546}">
      <text>
        <t>[Threaded comment]
Your version of Excel allows you to read this threaded comment; however, any edits to it will get removed if the file is opened in a newer version of Excel. Learn more: https://go.microsoft.com/fwlink/?linkid=870924
Comment:
    Emissions from employee teleworking</t>
      </text>
    </comment>
    <comment ref="C22" authorId="8" shapeId="0" xr:uid="{874C0F3C-B908-4996-975C-58F8C62AC7BA}">
      <text>
        <t>[Threaded comment]
Your version of Excel allows you to read this threaded comment; however, any edits to it will get removed if the file is opened in a newer version of Excel. Learn more: https://go.microsoft.com/fwlink/?linkid=870924
Comment:
    The life cycle emissions associated with manufacturing or constructing leased assets</t>
      </text>
    </comment>
    <comment ref="G22" authorId="9" shapeId="0" xr:uid="{37DC9105-8C97-4233-B382-6DA650E1246F}">
      <text>
        <t>[Threaded comment]
Your version of Excel allows you to read this threaded comment; however, any edits to it will get removed if the file is opened in a newer version of Excel. Learn more: https://go.microsoft.com/fwlink/?linkid=870924
Comment:
    The life cycle emissions associated with manufacturing or constructing leased assets</t>
      </text>
    </comment>
    <comment ref="C23" authorId="10" shapeId="0" xr:uid="{E0BCFBDE-D012-459B-BEA5-39C0788FB273}">
      <text>
        <t>[Threaded comment]
Your version of Excel allows you to read this threaded comment; however, any edits to it will get removed if the file is opened in a newer version of Excel. Learn more: https://go.microsoft.com/fwlink/?linkid=870924
Comment:
    The life cycle emissions associated with manufacturing vehicles, facilities, or infrastructure</t>
      </text>
    </comment>
    <comment ref="G23" authorId="11" shapeId="0" xr:uid="{4C940DA0-8DEF-4D0C-A561-15470D634026}">
      <text>
        <t>[Threaded comment]
Your version of Excel allows you to read this threaded comment; however, any edits to it will get removed if the file is opened in a newer version of Excel. Learn more: https://go.microsoft.com/fwlink/?linkid=870924
Comment:
    The life cycle emissions associated with manufacturing vehicles, facilities, or infrastructure</t>
      </text>
    </comment>
    <comment ref="C24" authorId="12" shapeId="0" xr:uid="{9C65B87F-26B5-48AF-A46F-929D361F6C9D}">
      <text>
        <t>[Threaded comment]
Your version of Excel allows you to read this threaded comment; however, any edits to it will get removed if the file is opened in a newer version of Excel. Learn more: https://go.microsoft.com/fwlink/?linkid=870924
Comment:
    The scope 1 and scope 2 emissions of downstream companies that occur during processing (e.g., from energy use)</t>
      </text>
    </comment>
    <comment ref="G24" authorId="13" shapeId="0" xr:uid="{AD8874FF-D8F3-43FC-9964-AFA1F87BF53B}">
      <text>
        <t>[Threaded comment]
Your version of Excel allows you to read this threaded comment; however, any edits to it will get removed if the file is opened in a newer version of Excel. Learn more: https://go.microsoft.com/fwlink/?linkid=870924
Comment:
    The scope 1 and scope 2 emissions of downstream companies that occur during processing (e.g., from energy use)</t>
      </text>
    </comment>
    <comment ref="C25" authorId="14" shapeId="0" xr:uid="{F4BA58FB-B0D0-4D78-867C-51F4FA1B9758}">
      <text>
        <t>[Threaded comment]
Your version of Excel allows you to read this threaded comment; however, any edits to it will get removed if the file is opened in a newer version of Excel. Learn more: https://go.microsoft.com/fwlink/?linkid=870924
Comment:
    The indirect use-phase emissions of sold products over their expected lifetime (i.e., emissions from the use of products that indirectly consume energy (fuels or electricity) during use) and maintenance of sold products during use.</t>
      </text>
    </comment>
    <comment ref="G25" authorId="15" shapeId="0" xr:uid="{2D6B950C-B707-495E-90D4-81973A358531}">
      <text>
        <t>[Threaded comment]
Your version of Excel allows you to read this threaded comment; however, any edits to it will get removed if the file is opened in a newer version of Excel. Learn more: https://go.microsoft.com/fwlink/?linkid=870924
Comment:
    The indirect use-phase emissions of sold products over their expected lifetime (i.e., emissions from the use of products that indirectly consume energy (fuels or electricity) during use) and maintenance of sold products during use.</t>
      </text>
    </comment>
    <comment ref="C29" authorId="16" shapeId="0" xr:uid="{09B8BF78-662E-4CEF-8002-063FB951040E}">
      <text>
        <t>[Threaded comment]
Your version of Excel allows you to read this threaded comment; however, any edits to it will get removed if the file is opened in a newer version of Excel. Learn more: https://go.microsoft.com/fwlink/?linkid=870924
Comment:
    The life cycle emissions associated with manufacturing or constructing leased assets</t>
      </text>
    </comment>
    <comment ref="G29" authorId="17" shapeId="0" xr:uid="{95A2FE3C-F53E-4A81-A1AF-70711E5F4EC8}">
      <text>
        <t>[Threaded comment]
Your version of Excel allows you to read this threaded comment; however, any edits to it will get removed if the file is opened in a newer version of Excel. Learn more: https://go.microsoft.com/fwlink/?linkid=870924
Comment:
    The life cycle emissions associated with manufacturing or constructing leased assets</t>
      </text>
    </comment>
    <comment ref="C30" authorId="18" shapeId="0" xr:uid="{D153F9FF-EEDE-4F22-8D11-37AEF30FFFC4}">
      <text>
        <t>[Threaded comment]
Your version of Excel allows you to read this threaded comment; however, any edits to it will get removed if the file is opened in a newer version of Excel. Learn more: https://go.microsoft.com/fwlink/?linkid=870924
Comment:
    The life cycle emissions associated with manufacturing or constructing franchises</t>
      </text>
    </comment>
    <comment ref="G30" authorId="19" shapeId="0" xr:uid="{1992E839-4F43-43F9-AD82-CAE24AD26900}">
      <text>
        <t>[Threaded comment]
Your version of Excel allows you to read this threaded comment; however, any edits to it will get removed if the file is opened in a newer version of Excel. Learn more: https://go.microsoft.com/fwlink/?linkid=870924
Comment:
    The life cycle emissions associated with manufacturing or constructing franchises</t>
      </text>
    </comment>
    <comment ref="C31" authorId="20" shapeId="0" xr:uid="{26C7943A-8D9D-435D-BF15-535CD0F8197C}">
      <text>
        <t>[Threaded comment]
Your version of Excel allows you to read this threaded comment; however, any edits to it will get removed if the file is opened in a newer version of Excel. Learn more: https://go.microsoft.com/fwlink/?linkid=870924
Comment:
    See Table [5.10] in the GHG Protocol Scope 3 Standard. Optional emissions from investments include debt investments (without known use of proceeds), managed investments and client services and other investments not included in Table [5.9].</t>
      </text>
    </comment>
    <comment ref="G31" authorId="21" shapeId="0" xr:uid="{687EDFE3-6D58-4A2F-99A5-FDB824699FE9}">
      <text>
        <t>[Threaded comment]
Your version of Excel allows you to read this threaded comment; however, any edits to it will get removed if the file is opened in a newer version of Excel. Learn more: https://go.microsoft.com/fwlink/?linkid=870924
Comment:
    See Table [5.10] in the GHG Protocol Scope 3 Standard. Optional emissions from investments include debt investments (without known use of proceeds), managed investments and client services and other investments not included in Table [5.9].</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tc={2C4BF9A0-2C71-4411-801E-2CA4E0B09AA2}</author>
    <author>tc={02781D13-EF98-4B8D-8FA1-C20C23D2FF7D}</author>
    <author>tc={7389D6A1-092E-4031-BB0A-1A9A3911C20C}</author>
    <author>tc={3D2CF6B0-C854-48A2-A292-4CA0CFA47271}</author>
  </authors>
  <commentList>
    <comment ref="R1" authorId="0" shapeId="0" xr:uid="{00000000-0006-0000-1300-000001000000}">
      <text>
        <t>[Threaded comment]
Your version of Excel allows you to read this threaded comment; however, any edits to it will get removed if the file is opened in a newer version of Excel. Learn more: https://go.microsoft.com/fwlink/?linkid=870924
Comment:
    Target types</t>
      </text>
    </comment>
    <comment ref="S1" authorId="1" shapeId="0" xr:uid="{00000000-0006-0000-1300-000002000000}">
      <text>
        <t>[Threaded comment]
Your version of Excel allows you to read this threaded comment; however, any edits to it will get removed if the file is opened in a newer version of Excel. Learn more: https://go.microsoft.com/fwlink/?linkid=870924
Comment:
    Target types (flag/non-flag)</t>
      </text>
    </comment>
    <comment ref="T1" authorId="2" shapeId="0" xr:uid="{00000000-0006-0000-1300-000003000000}">
      <text>
        <t>[Threaded comment]
Your version of Excel allows you to read this threaded comment; however, any edits to it will get removed if the file is opened in a newer version of Excel. Learn more: https://go.microsoft.com/fwlink/?linkid=870924
Comment:
    Activities</t>
      </text>
    </comment>
    <comment ref="U1" authorId="3" shapeId="0" xr:uid="{00000000-0006-0000-1300-000004000000}">
      <text>
        <t>[Threaded comment]
Your version of Excel allows you to read this threaded comment; however, any edits to it will get removed if the file is opened in a newer version of Excel. Learn more: https://go.microsoft.com/fwlink/?linkid=870924
Comment:
    Activity units</t>
      </text>
    </comment>
  </commentList>
</comments>
</file>

<file path=xl/sharedStrings.xml><?xml version="1.0" encoding="utf-8"?>
<sst xmlns="http://schemas.openxmlformats.org/spreadsheetml/2006/main" count="1219" uniqueCount="576">
  <si>
    <t>Version:</t>
  </si>
  <si>
    <t>Support:</t>
  </si>
  <si>
    <t>History of revisions</t>
  </si>
  <si>
    <t xml:space="preserve">Version </t>
  </si>
  <si>
    <t>Release date</t>
  </si>
  <si>
    <t>Description</t>
  </si>
  <si>
    <t>Roadtest V1</t>
  </si>
  <si>
    <t>Draft for road-testing</t>
  </si>
  <si>
    <t>Roadtest V2</t>
  </si>
  <si>
    <t>Draft for road-testing. Updated text in 3.1 and 3.2 GHG inventory sections to remove text around recent year data, and unprotected 3.6 GHG Inventory.</t>
  </si>
  <si>
    <t>Draft NZ data collection</t>
  </si>
  <si>
    <t xml:space="preserve">Draft for NZ data collection to assess if companies are prepared to start the net-zero validation process. </t>
  </si>
  <si>
    <t>Net-Zero Target Submission Form</t>
  </si>
  <si>
    <t>targets@sciencebasedtargets.org</t>
  </si>
  <si>
    <t>Before filling out the form</t>
  </si>
  <si>
    <t>Form submission</t>
  </si>
  <si>
    <t>Additional contact</t>
  </si>
  <si>
    <t>If you have any questions on the requirements for net-zero target setting that cannot be found in published materials, please contact info@sciencebasedtargets.org.</t>
  </si>
  <si>
    <t>Key:</t>
  </si>
  <si>
    <t>Autocalculation</t>
  </si>
  <si>
    <t>Guidance</t>
  </si>
  <si>
    <t>Input required</t>
  </si>
  <si>
    <t>No data expected</t>
  </si>
  <si>
    <t>SUBMISSION FORM GUIDANCE</t>
  </si>
  <si>
    <t>Category 1: Purchased goods and services</t>
  </si>
  <si>
    <t>Category 2: Capital goods</t>
  </si>
  <si>
    <t xml:space="preserve">Category 3: Fuel- and Energy-Related </t>
  </si>
  <si>
    <t>Category 4: Upstream transport</t>
  </si>
  <si>
    <t>Category 5: Waste</t>
  </si>
  <si>
    <t>Category 6: Business travel</t>
  </si>
  <si>
    <t>Category 7: Employee commuting</t>
  </si>
  <si>
    <t>Category 8: Upstream leased assets</t>
  </si>
  <si>
    <t>Category 9: Downstream transport</t>
  </si>
  <si>
    <t>Category 10: Processing of sold products</t>
  </si>
  <si>
    <t>Category 12: End-of-life treatment of sold products</t>
  </si>
  <si>
    <t>Category 13: Downstream leased assets</t>
  </si>
  <si>
    <t>Category 14: Franchises</t>
  </si>
  <si>
    <t>Category 15: Investments</t>
  </si>
  <si>
    <t>Category 11: Use of sold products</t>
  </si>
  <si>
    <t>Total excluded scope 1+2 emissions - location-based</t>
  </si>
  <si>
    <t>% of total scope 1 &amp; 2 excluded - location-based</t>
  </si>
  <si>
    <t>Total scope 1+2 emissions - market-based</t>
  </si>
  <si>
    <t>% of total scope 1 &amp; 2 excluded - market-based</t>
  </si>
  <si>
    <t>Total excluded scope 3 emissions</t>
  </si>
  <si>
    <t>% of total scope 3 excluded</t>
  </si>
  <si>
    <r>
      <t>Emissions  (tCO</t>
    </r>
    <r>
      <rPr>
        <vertAlign val="subscript"/>
        <sz val="12"/>
        <color theme="0"/>
        <rFont val="Arial"/>
        <family val="2"/>
      </rPr>
      <t>2</t>
    </r>
    <r>
      <rPr>
        <sz val="12"/>
        <color theme="0"/>
        <rFont val="Arial"/>
        <family val="2"/>
      </rPr>
      <t>e)</t>
    </r>
  </si>
  <si>
    <t>Brief description OR reason for exclusion (if any)</t>
  </si>
  <si>
    <t>Percentage of total emissions (location-based)</t>
  </si>
  <si>
    <t>Percentage of total emissions (market-based)</t>
  </si>
  <si>
    <t>Percentage of total scope 3 emissions</t>
  </si>
  <si>
    <t>Total scope 1+2 emissions - location-based</t>
  </si>
  <si>
    <t>Total scope 3 emissions</t>
  </si>
  <si>
    <t>Total emissions - location-based</t>
  </si>
  <si>
    <t>Total emissions - market-based</t>
  </si>
  <si>
    <r>
      <t>Emissions (tCO</t>
    </r>
    <r>
      <rPr>
        <vertAlign val="subscript"/>
        <sz val="12"/>
        <color theme="0"/>
        <rFont val="Arial"/>
        <family val="2"/>
      </rPr>
      <t>2</t>
    </r>
    <r>
      <rPr>
        <sz val="12"/>
        <color theme="0"/>
        <rFont val="Arial"/>
        <family val="2"/>
      </rPr>
      <t>e)</t>
    </r>
  </si>
  <si>
    <r>
      <t>Net FLAG emissions (tCO</t>
    </r>
    <r>
      <rPr>
        <vertAlign val="subscript"/>
        <sz val="12"/>
        <color theme="0"/>
        <rFont val="Arial"/>
        <family val="2"/>
      </rPr>
      <t>2</t>
    </r>
    <r>
      <rPr>
        <sz val="12"/>
        <color theme="0"/>
        <rFont val="Arial"/>
        <family val="2"/>
      </rPr>
      <t>e)</t>
    </r>
  </si>
  <si>
    <t>% of net FLAG of total net emissions - location-based</t>
  </si>
  <si>
    <t>% of net FLAG of total net emissions - market-based</t>
  </si>
  <si>
    <t>Base year</t>
  </si>
  <si>
    <t>Most recent year</t>
  </si>
  <si>
    <t>Brief description</t>
  </si>
  <si>
    <t>Total optional scope 3 emissions</t>
  </si>
  <si>
    <t>Total required scope 3 emissions</t>
  </si>
  <si>
    <t>BASE YEAR</t>
  </si>
  <si>
    <t>Energy and industrial processes</t>
  </si>
  <si>
    <t>Forestry, land-use, and agriculture</t>
  </si>
  <si>
    <t>Excluded emissions</t>
  </si>
  <si>
    <r>
      <t>Emissions covered (tCO</t>
    </r>
    <r>
      <rPr>
        <vertAlign val="subscript"/>
        <sz val="12"/>
        <color theme="0"/>
        <rFont val="Arial"/>
        <family val="2"/>
      </rPr>
      <t>2</t>
    </r>
    <r>
      <rPr>
        <sz val="12"/>
        <color theme="0"/>
        <rFont val="Arial"/>
        <family val="2"/>
      </rPr>
      <t>e)</t>
    </r>
  </si>
  <si>
    <t>Select here</t>
  </si>
  <si>
    <t>Activity conversion (from input to unit in intensity denominator)</t>
  </si>
  <si>
    <t>Regions</t>
  </si>
  <si>
    <t>Materials specification</t>
  </si>
  <si>
    <t>Transport specification</t>
  </si>
  <si>
    <t>FLAG commodity specification</t>
  </si>
  <si>
    <t>Other specification</t>
  </si>
  <si>
    <t>Intensity adjustment</t>
  </si>
  <si>
    <t>Specification simple</t>
  </si>
  <si>
    <t>Specification N/A</t>
  </si>
  <si>
    <t>Target types</t>
  </si>
  <si>
    <t>Scope 1</t>
  </si>
  <si>
    <t>Scope 2</t>
  </si>
  <si>
    <t>Scope 3</t>
  </si>
  <si>
    <t>FLAG scopes</t>
  </si>
  <si>
    <t>Other non-FLAG</t>
  </si>
  <si>
    <t>Full service</t>
  </si>
  <si>
    <t>First assessment</t>
  </si>
  <si>
    <t>Yes</t>
  </si>
  <si>
    <t>WWF</t>
  </si>
  <si>
    <t>State-owned enterprise</t>
  </si>
  <si>
    <t>Afghanistan</t>
  </si>
  <si>
    <t xml:space="preserve">Equity REIT </t>
  </si>
  <si>
    <t xml:space="preserve">Equity share     </t>
  </si>
  <si>
    <t>Screening</t>
  </si>
  <si>
    <t>Location-based</t>
  </si>
  <si>
    <t xml:space="preserve">Calculated and included in the inventory only </t>
  </si>
  <si>
    <t>Heat</t>
  </si>
  <si>
    <t>Basic tool</t>
  </si>
  <si>
    <t>FLAG target</t>
  </si>
  <si>
    <t>Universal pathway</t>
  </si>
  <si>
    <t>tons of steel</t>
  </si>
  <si>
    <t>World</t>
  </si>
  <si>
    <t>Produced</t>
  </si>
  <si>
    <t>Supply</t>
  </si>
  <si>
    <t>N/A</t>
  </si>
  <si>
    <t>Supply (intensity)</t>
  </si>
  <si>
    <t>Non-FLAG emissions</t>
  </si>
  <si>
    <t>Resubmission</t>
  </si>
  <si>
    <t>Second assessment</t>
  </si>
  <si>
    <t>No</t>
  </si>
  <si>
    <t>CDP</t>
  </si>
  <si>
    <t>Non-profit organizations</t>
  </si>
  <si>
    <t>Albania</t>
  </si>
  <si>
    <t>Mortgage REIT</t>
  </si>
  <si>
    <t xml:space="preserve">Financial control </t>
  </si>
  <si>
    <t>Inventory</t>
  </si>
  <si>
    <t>Market-based</t>
  </si>
  <si>
    <t xml:space="preserve">Calculated and included in the inventory and target boundary </t>
  </si>
  <si>
    <t>Steam</t>
  </si>
  <si>
    <t>Pro tool</t>
  </si>
  <si>
    <t>Non-FLAG target</t>
  </si>
  <si>
    <t>Iron and Steel</t>
  </si>
  <si>
    <t>tons of cement</t>
  </si>
  <si>
    <t>Canada</t>
  </si>
  <si>
    <t>Purchased</t>
  </si>
  <si>
    <t>Demand</t>
  </si>
  <si>
    <t>Demand (absolute)</t>
  </si>
  <si>
    <t>FLAG emissions</t>
  </si>
  <si>
    <t>Scopes 1+2</t>
  </si>
  <si>
    <t>Scopes 1+2+3</t>
  </si>
  <si>
    <t>UN Global Compact</t>
  </si>
  <si>
    <t>International organizations</t>
  </si>
  <si>
    <t>Algeria</t>
  </si>
  <si>
    <t>Automobile original equipment manufacturer (OEM)</t>
  </si>
  <si>
    <t xml:space="preserve">Operational control </t>
  </si>
  <si>
    <t>Hybrid approach of both screening and inventory</t>
  </si>
  <si>
    <t>Both</t>
  </si>
  <si>
    <t xml:space="preserve">Calculated but not included in the inventory </t>
  </si>
  <si>
    <t>Cooling</t>
  </si>
  <si>
    <t>Cement</t>
  </si>
  <si>
    <t>SEE MANUAL - output (standard unit, e.g, tons):energy allocated to output (TJ)</t>
  </si>
  <si>
    <t>USA</t>
  </si>
  <si>
    <t>Downstream</t>
  </si>
  <si>
    <t>All sold electricity (scope 1+scope 3 category 3)</t>
  </si>
  <si>
    <t>WRI</t>
  </si>
  <si>
    <t xml:space="preserve">N/A, we are a company </t>
  </si>
  <si>
    <t>American Samoa</t>
  </si>
  <si>
    <t>Financial institution</t>
  </si>
  <si>
    <t>Other industry</t>
  </si>
  <si>
    <t>thousand tkm</t>
  </si>
  <si>
    <t>Mexico</t>
  </si>
  <si>
    <t>All sold electricity (scopes 1+2+scope 3 category 3)</t>
  </si>
  <si>
    <t>Other, please comment below</t>
  </si>
  <si>
    <t>Andorra</t>
  </si>
  <si>
    <t>Oil and gas company*</t>
  </si>
  <si>
    <t>Marine transport</t>
  </si>
  <si>
    <t>thousand pkm</t>
  </si>
  <si>
    <t>Central America</t>
  </si>
  <si>
    <t>Well-to-wheel/wake (scopes 1+2+scope 3 category 3)</t>
  </si>
  <si>
    <t>Well-to-wheel/wake (scope 3 category 11)</t>
  </si>
  <si>
    <t>Residential buildings</t>
  </si>
  <si>
    <t>Angola</t>
  </si>
  <si>
    <t>Company with more than 50% revenue from the sales, transmission, or distribution of fossil fuels.</t>
  </si>
  <si>
    <t>Aviation</t>
  </si>
  <si>
    <t>m2</t>
  </si>
  <si>
    <t>Brazil</t>
  </si>
  <si>
    <t>Renewable electricity (scope 2)</t>
  </si>
  <si>
    <t>Service buildings</t>
  </si>
  <si>
    <t>Anguilla</t>
  </si>
  <si>
    <t>Passenger cars</t>
  </si>
  <si>
    <t>MWh</t>
  </si>
  <si>
    <t>Rest of South America</t>
  </si>
  <si>
    <t>Antigua and Barbuda</t>
  </si>
  <si>
    <t>Trucks</t>
  </si>
  <si>
    <t>tons fresh weight</t>
  </si>
  <si>
    <t>Western Europe</t>
  </si>
  <si>
    <t>Argentina</t>
  </si>
  <si>
    <t>Central Europe</t>
  </si>
  <si>
    <t>Armenia</t>
  </si>
  <si>
    <t>Ukraine region</t>
  </si>
  <si>
    <t>Aruba</t>
  </si>
  <si>
    <t>Supplier engagement (scope 3 category 1)</t>
  </si>
  <si>
    <t>Power generation</t>
  </si>
  <si>
    <t>Turkey</t>
  </si>
  <si>
    <t>Australia</t>
  </si>
  <si>
    <t>Subcontracted/purchased transport services (scope 3 category 4, 6, 7, or 9)</t>
  </si>
  <si>
    <t>Agriculture pathway</t>
  </si>
  <si>
    <t>Northern Africa</t>
  </si>
  <si>
    <t>Austria</t>
  </si>
  <si>
    <t>Downstream leased buildings (scope 3 category 13)</t>
  </si>
  <si>
    <t>Beef</t>
  </si>
  <si>
    <t>Western Africa</t>
  </si>
  <si>
    <t/>
  </si>
  <si>
    <t>Azerbaijan</t>
  </si>
  <si>
    <t>Other upstream scope 3</t>
  </si>
  <si>
    <t>Dairy</t>
  </si>
  <si>
    <t>Eastern Africa</t>
  </si>
  <si>
    <t>Bahamas</t>
  </si>
  <si>
    <t>Other downstream scope 3</t>
  </si>
  <si>
    <t>Pork</t>
  </si>
  <si>
    <t>South Africa</t>
  </si>
  <si>
    <t>Bahrain</t>
  </si>
  <si>
    <t>Chicken</t>
  </si>
  <si>
    <t>Rest of Southern Africa</t>
  </si>
  <si>
    <t>Bangladesh</t>
  </si>
  <si>
    <t>Roundwood</t>
  </si>
  <si>
    <t>Russia region</t>
  </si>
  <si>
    <t>Barbados</t>
  </si>
  <si>
    <t>Rice</t>
  </si>
  <si>
    <t>Central Asia</t>
  </si>
  <si>
    <t>Belarus</t>
  </si>
  <si>
    <t>Soya</t>
  </si>
  <si>
    <t>Middle East</t>
  </si>
  <si>
    <t>Belgium</t>
  </si>
  <si>
    <t>Palm oil</t>
  </si>
  <si>
    <t>Southeast Asia</t>
  </si>
  <si>
    <t>Belize</t>
  </si>
  <si>
    <t>Maize</t>
  </si>
  <si>
    <t>Indonesia region</t>
  </si>
  <si>
    <t>Benin</t>
  </si>
  <si>
    <t>Wheat</t>
  </si>
  <si>
    <t>India</t>
  </si>
  <si>
    <t>Bermuda</t>
  </si>
  <si>
    <t>Rest of South Asia</t>
  </si>
  <si>
    <t>Bhutan</t>
  </si>
  <si>
    <t>China region</t>
  </si>
  <si>
    <t>Bolivia (Plurinational State of)</t>
  </si>
  <si>
    <t>Korea</t>
  </si>
  <si>
    <t>Bonaire, Sint Eustatius and Saba</t>
  </si>
  <si>
    <t>Japan</t>
  </si>
  <si>
    <t>Bosnia and Herzegovina</t>
  </si>
  <si>
    <t>Oceania</t>
  </si>
  <si>
    <t>Botswana</t>
  </si>
  <si>
    <t>British Virgin Islands</t>
  </si>
  <si>
    <t>Brunei Darussalam</t>
  </si>
  <si>
    <t>Bulgaria</t>
  </si>
  <si>
    <t>Burkina Faso</t>
  </si>
  <si>
    <t>Burundi</t>
  </si>
  <si>
    <t>Cabo Verde</t>
  </si>
  <si>
    <t>Cambodia</t>
  </si>
  <si>
    <t>Cameroon</t>
  </si>
  <si>
    <t>Cayman Islands</t>
  </si>
  <si>
    <t>Central African Republic</t>
  </si>
  <si>
    <t>Chad</t>
  </si>
  <si>
    <t>Chile</t>
  </si>
  <si>
    <t>China</t>
  </si>
  <si>
    <t>China, Hong Kong SAR</t>
  </si>
  <si>
    <t>China, Macao SAR</t>
  </si>
  <si>
    <t>Colombia</t>
  </si>
  <si>
    <t>Comoros</t>
  </si>
  <si>
    <t>Congo</t>
  </si>
  <si>
    <t>Cook Islands</t>
  </si>
  <si>
    <t>Costa Rica</t>
  </si>
  <si>
    <t>Côte d'Ivoire</t>
  </si>
  <si>
    <t>Croatia</t>
  </si>
  <si>
    <t>Cuba</t>
  </si>
  <si>
    <t>Curaçao</t>
  </si>
  <si>
    <t>Cyprus</t>
  </si>
  <si>
    <t>Czech Republic</t>
  </si>
  <si>
    <t>Czechoslovakia</t>
  </si>
  <si>
    <t>Dem. Rep. of the Congo</t>
  </si>
  <si>
    <t>Denmark</t>
  </si>
  <si>
    <t>Djibouti</t>
  </si>
  <si>
    <t>Dominica</t>
  </si>
  <si>
    <t>Dominican Republic</t>
  </si>
  <si>
    <t>Ecuador</t>
  </si>
  <si>
    <t>Egypt</t>
  </si>
  <si>
    <t>El Salvador</t>
  </si>
  <si>
    <t>Equatorial Guinea</t>
  </si>
  <si>
    <t>Eritrea</t>
  </si>
  <si>
    <t>Estonia</t>
  </si>
  <si>
    <t>Ethiopia</t>
  </si>
  <si>
    <t>Ethiopia (...1991)</t>
  </si>
  <si>
    <t>Faeroe Islands</t>
  </si>
  <si>
    <t>Falkland Islands (Malvinas)</t>
  </si>
  <si>
    <t>Fiji</t>
  </si>
  <si>
    <t>Finland</t>
  </si>
  <si>
    <t>France</t>
  </si>
  <si>
    <t>French Polynesia</t>
  </si>
  <si>
    <t>Gabon</t>
  </si>
  <si>
    <t>Gambia</t>
  </si>
  <si>
    <t>Georgia</t>
  </si>
  <si>
    <t>Germany</t>
  </si>
  <si>
    <t>Germany, Democratic Republic of</t>
  </si>
  <si>
    <t>Germany, Federal Republic of</t>
  </si>
  <si>
    <t>Ghana</t>
  </si>
  <si>
    <t>Gibraltar</t>
  </si>
  <si>
    <t>Greece</t>
  </si>
  <si>
    <t>Greenland</t>
  </si>
  <si>
    <t>Grenada</t>
  </si>
  <si>
    <t>Guam</t>
  </si>
  <si>
    <t>Guatemala</t>
  </si>
  <si>
    <t>Guinea</t>
  </si>
  <si>
    <t>Guinea-Bissau</t>
  </si>
  <si>
    <t>Guyana</t>
  </si>
  <si>
    <t>Haiti</t>
  </si>
  <si>
    <t>Holy See</t>
  </si>
  <si>
    <t>Honduras</t>
  </si>
  <si>
    <t>Hong Kong</t>
  </si>
  <si>
    <t>Hungary</t>
  </si>
  <si>
    <t>Iceland</t>
  </si>
  <si>
    <t>Indonesia</t>
  </si>
  <si>
    <t>Iran (Islamic Republic of)</t>
  </si>
  <si>
    <t>Iraq</t>
  </si>
  <si>
    <t>Ireland</t>
  </si>
  <si>
    <t>Israel</t>
  </si>
  <si>
    <t>Italy</t>
  </si>
  <si>
    <t>Jamaica</t>
  </si>
  <si>
    <t>Jordan</t>
  </si>
  <si>
    <t>Kazakhstan</t>
  </si>
  <si>
    <t>Kenya</t>
  </si>
  <si>
    <t>Kiribati</t>
  </si>
  <si>
    <t>Korea, Dem. People's Rep. of</t>
  </si>
  <si>
    <t>Korea, Republic of</t>
  </si>
  <si>
    <t>Kuwait</t>
  </si>
  <si>
    <t>Kyrgyzstan</t>
  </si>
  <si>
    <t>Lao People's Dem. Rep.</t>
  </si>
  <si>
    <t>Latvia</t>
  </si>
  <si>
    <t>Lebanon</t>
  </si>
  <si>
    <t>Lesotho</t>
  </si>
  <si>
    <t>Liberia</t>
  </si>
  <si>
    <t>Libya</t>
  </si>
  <si>
    <t>Lithuania</t>
  </si>
  <si>
    <t>Luxembourg</t>
  </si>
  <si>
    <t>Madagascar</t>
  </si>
  <si>
    <t>Malawi</t>
  </si>
  <si>
    <t>Malaysia</t>
  </si>
  <si>
    <t>Maldives</t>
  </si>
  <si>
    <t>Mali</t>
  </si>
  <si>
    <t>Malta</t>
  </si>
  <si>
    <t>Marshall Islands</t>
  </si>
  <si>
    <t>Mauritania</t>
  </si>
  <si>
    <t>Mauritius</t>
  </si>
  <si>
    <t>Micronesia (Federated States of)</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</si>
  <si>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</si>
  <si>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</si>
  <si>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</si>
  <si>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</si>
  <si>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</si>
  <si>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</si>
  <si>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</si>
  <si>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</si>
  <si>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</si>
  <si>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</si>
  <si>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</si>
  <si>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</si>
  <si>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</si>
  <si>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</si>
  <si>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</si>
  <si>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</si>
  <si>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</si>
  <si>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Northern Mariana Islands</t>
  </si>
  <si>
    <t>Norway</t>
  </si>
  <si>
    <t>Oman</t>
  </si>
  <si>
    <t>Pacific Islands, Trust Territory</t>
  </si>
  <si>
    <t>Pakistan</t>
  </si>
  <si>
    <t>Palau</t>
  </si>
  <si>
    <t>Panama</t>
  </si>
  <si>
    <t>Panama, Canal Zone</t>
  </si>
  <si>
    <t>Panama, excluding Canal Zone</t>
  </si>
  <si>
    <t>Papua New Guinea</t>
  </si>
  <si>
    <t>Paraguay</t>
  </si>
  <si>
    <t>Peru</t>
  </si>
  <si>
    <t>Philippines</t>
  </si>
  <si>
    <t>Poland</t>
  </si>
  <si>
    <t>Portugal</t>
  </si>
  <si>
    <t>Qatar</t>
  </si>
  <si>
    <t>Republic of Moldova</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</si>
  <si>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</si>
  <si>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</si>
  <si>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</si>
  <si>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</si>
  <si>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</si>
  <si>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</si>
  <si>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</si>
  <si>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</si>
  <si>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</si>
  <si>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</si>
  <si>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</si>
  <si>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</si>
  <si>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</si>
  <si>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</si>
  <si>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</si>
  <si>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</si>
  <si>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</si>
  <si>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</si>
  <si>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Sint Maarten (Dutch part)</t>
  </si>
  <si>
    <t>Slovakia</t>
  </si>
  <si>
    <t>Slovenia</t>
  </si>
  <si>
    <t>Socialist Federal Republic of Yugoslavia</t>
  </si>
  <si>
    <t>Solomon Islands</t>
  </si>
  <si>
    <t>Somalia</t>
  </si>
  <si>
    <t>South Korea</t>
  </si>
  <si>
    <t>South Sudan</t>
  </si>
  <si>
    <t>Spain</t>
  </si>
  <si>
    <t>Sri Lanka</t>
  </si>
  <si>
    <t>State of Palestine</t>
  </si>
  <si>
    <t>Sudan</t>
  </si>
  <si>
    <t>Sudan (...2011)</t>
  </si>
  <si>
    <t>Suriname</t>
  </si>
  <si>
    <t>Swaziland</t>
  </si>
  <si>
    <t>Sweden</t>
  </si>
  <si>
    <t>Switzerland</t>
  </si>
  <si>
    <t>Syrian Arab Republic</t>
  </si>
  <si>
    <t>Taiwan</t>
  </si>
  <si>
    <t>Taiwan, Province of China</t>
  </si>
  <si>
    <t>Tajikistan</t>
  </si>
  <si>
    <t>TFYR of Macedonia</t>
  </si>
  <si>
    <t>Thailand</t>
  </si>
  <si>
    <t>Timor-Leste</t>
  </si>
  <si>
    <t>Togo</t>
  </si>
  <si>
    <t>Tokelau</t>
  </si>
  <si>
    <t>Tonga</t>
  </si>
  <si>
    <t>Trinidad and Tobago</t>
  </si>
  <si>
    <t>Tunisia</t>
  </si>
  <si>
    <t>Turkmenistan</t>
  </si>
  <si>
    <t>Turks and Caicos Islands</t>
  </si>
  <si>
    <t>Tuvalu</t>
  </si>
  <si>
    <t>Uganda</t>
  </si>
  <si>
    <t>UK</t>
  </si>
  <si>
    <t>Ukraine</t>
  </si>
  <si>
    <t>Union of Soviet Socialist Republics</t>
  </si>
  <si>
    <t>United Arab Emirates</t>
  </si>
  <si>
    <t>United Kingdom</t>
  </si>
  <si>
    <t>United Republic of Tanzania</t>
  </si>
  <si>
    <t>United States</t>
  </si>
  <si>
    <t>Uruguay</t>
  </si>
  <si>
    <t>Uzbekistan</t>
  </si>
  <si>
    <t>Vanuatu</t>
  </si>
  <si>
    <t>Venezuela (Bolivarian Rep. of)</t>
  </si>
  <si>
    <t>Viet Nam</t>
  </si>
  <si>
    <t>Wallis and Futuna Islands</t>
  </si>
  <si>
    <t>Western Sahara</t>
  </si>
  <si>
    <t>Yemen</t>
  </si>
  <si>
    <t>Yemen, Arab Republic</t>
  </si>
  <si>
    <t>Yemen, Democratic</t>
  </si>
  <si>
    <t>Zambia</t>
  </si>
  <si>
    <t>Zimbabwe</t>
  </si>
  <si>
    <t>Tab</t>
  </si>
  <si>
    <t>Race2NZ</t>
  </si>
  <si>
    <t>Input optional</t>
  </si>
  <si>
    <t>Separate report - optional</t>
  </si>
  <si>
    <r>
      <t>Removals (tCO</t>
    </r>
    <r>
      <rPr>
        <vertAlign val="subscript"/>
        <sz val="12"/>
        <color theme="0"/>
        <rFont val="Arial"/>
        <family val="2"/>
      </rPr>
      <t>2</t>
    </r>
    <r>
      <rPr>
        <sz val="12"/>
        <color theme="0"/>
        <rFont val="Arial"/>
        <family val="2"/>
      </rPr>
      <t xml:space="preserve">e) </t>
    </r>
  </si>
  <si>
    <r>
      <t>Combustion (tCO</t>
    </r>
    <r>
      <rPr>
        <vertAlign val="subscript"/>
        <sz val="12"/>
        <color theme="0"/>
        <rFont val="Arial"/>
        <family val="2"/>
      </rPr>
      <t>2</t>
    </r>
    <r>
      <rPr>
        <sz val="12"/>
        <color theme="0"/>
        <rFont val="Arial"/>
        <family val="2"/>
      </rPr>
      <t>)</t>
    </r>
  </si>
  <si>
    <r>
      <t>Fuel production (tCO</t>
    </r>
    <r>
      <rPr>
        <vertAlign val="subscript"/>
        <sz val="12"/>
        <color theme="0"/>
        <rFont val="Arial"/>
        <family val="2"/>
      </rPr>
      <t>2</t>
    </r>
    <r>
      <rPr>
        <sz val="12"/>
        <color theme="0"/>
        <rFont val="Arial"/>
        <family val="2"/>
      </rPr>
      <t>e)</t>
    </r>
  </si>
  <si>
    <r>
      <t>Feedstock transport (tCO</t>
    </r>
    <r>
      <rPr>
        <vertAlign val="subscript"/>
        <sz val="12"/>
        <color theme="0"/>
        <rFont val="Arial"/>
        <family val="2"/>
      </rPr>
      <t>2</t>
    </r>
    <r>
      <rPr>
        <sz val="12"/>
        <color theme="0"/>
        <rFont val="Arial"/>
        <family val="2"/>
      </rPr>
      <t>e)</t>
    </r>
  </si>
  <si>
    <r>
      <t>Gross Emissions (tCO</t>
    </r>
    <r>
      <rPr>
        <vertAlign val="subscript"/>
        <sz val="12"/>
        <color theme="0"/>
        <rFont val="Arial"/>
        <family val="2"/>
      </rPr>
      <t>2</t>
    </r>
    <r>
      <rPr>
        <sz val="12"/>
        <color theme="0"/>
        <rFont val="Arial"/>
        <family val="2"/>
      </rPr>
      <t>e)</t>
    </r>
  </si>
  <si>
    <r>
      <t>Gross Removals (tCO</t>
    </r>
    <r>
      <rPr>
        <vertAlign val="subscript"/>
        <sz val="12"/>
        <color theme="0"/>
        <rFont val="Arial"/>
        <family val="2"/>
      </rPr>
      <t>2</t>
    </r>
    <r>
      <rPr>
        <sz val="12"/>
        <color theme="0"/>
        <rFont val="Arial"/>
        <family val="2"/>
      </rPr>
      <t>e)</t>
    </r>
  </si>
  <si>
    <r>
      <t>Land management (tCO</t>
    </r>
    <r>
      <rPr>
        <vertAlign val="subscript"/>
        <sz val="12"/>
        <color theme="0"/>
        <rFont val="Arial"/>
        <family val="2"/>
      </rPr>
      <t>2</t>
    </r>
    <r>
      <rPr>
        <sz val="12"/>
        <color theme="0"/>
        <rFont val="Arial"/>
        <family val="2"/>
      </rPr>
      <t>e)</t>
    </r>
  </si>
  <si>
    <r>
      <t>Land use change (tCO</t>
    </r>
    <r>
      <rPr>
        <vertAlign val="subscript"/>
        <sz val="12"/>
        <color theme="0"/>
        <rFont val="Arial"/>
        <family val="2"/>
      </rPr>
      <t>2</t>
    </r>
    <r>
      <rPr>
        <sz val="12"/>
        <color theme="0"/>
        <rFont val="Arial"/>
        <family val="2"/>
      </rPr>
      <t>e)</t>
    </r>
  </si>
  <si>
    <r>
      <t>Indirect land use change (tCO</t>
    </r>
    <r>
      <rPr>
        <vertAlign val="subscript"/>
        <sz val="12"/>
        <color theme="0"/>
        <rFont val="Arial"/>
        <family val="2"/>
      </rPr>
      <t>2</t>
    </r>
    <r>
      <rPr>
        <sz val="12"/>
        <color theme="0"/>
        <rFont val="Arial"/>
        <family val="2"/>
      </rPr>
      <t>e)</t>
    </r>
  </si>
  <si>
    <t>CHECK</t>
  </si>
  <si>
    <t>Scope 2 - location based</t>
  </si>
  <si>
    <t>Scope 2 - market based</t>
  </si>
  <si>
    <r>
      <t>Non-FLAG emissions covered (tCO</t>
    </r>
    <r>
      <rPr>
        <vertAlign val="subscript"/>
        <sz val="12"/>
        <color theme="0"/>
        <rFont val="Arial"/>
        <family val="2"/>
      </rPr>
      <t>2</t>
    </r>
    <r>
      <rPr>
        <sz val="12"/>
        <color theme="0"/>
        <rFont val="Arial"/>
        <family val="2"/>
      </rPr>
      <t>e)</t>
    </r>
  </si>
  <si>
    <r>
      <t>FLAG emissions covered (tCO</t>
    </r>
    <r>
      <rPr>
        <vertAlign val="subscript"/>
        <sz val="12"/>
        <color theme="0"/>
        <rFont val="Arial"/>
        <family val="2"/>
      </rPr>
      <t>2</t>
    </r>
    <r>
      <rPr>
        <sz val="12"/>
        <color theme="0"/>
        <rFont val="Arial"/>
        <family val="2"/>
      </rPr>
      <t>e)</t>
    </r>
  </si>
  <si>
    <t>Percentage coverage</t>
  </si>
  <si>
    <t>Percentage FLAG coverage</t>
  </si>
  <si>
    <t>TOTAL</t>
  </si>
  <si>
    <t>Bioenergy</t>
  </si>
  <si>
    <r>
      <t>Net emissions (tCO</t>
    </r>
    <r>
      <rPr>
        <vertAlign val="subscript"/>
        <sz val="12"/>
        <color theme="0"/>
        <rFont val="Arial"/>
        <family val="2"/>
      </rPr>
      <t>2</t>
    </r>
    <r>
      <rPr>
        <sz val="12"/>
        <color theme="0"/>
        <rFont val="Arial"/>
        <family val="2"/>
      </rPr>
      <t>e)</t>
    </r>
  </si>
  <si>
    <r>
      <t xml:space="preserve"> Distribution (tCO</t>
    </r>
    <r>
      <rPr>
        <vertAlign val="subscript"/>
        <sz val="12"/>
        <color theme="0"/>
        <rFont val="Arial"/>
        <family val="2"/>
      </rPr>
      <t>2</t>
    </r>
    <r>
      <rPr>
        <sz val="12"/>
        <color theme="0"/>
        <rFont val="Arial"/>
        <family val="2"/>
      </rPr>
      <t>e)</t>
    </r>
  </si>
  <si>
    <t>ENERGY-RELATED NET EMISSIONS</t>
  </si>
  <si>
    <t>If this target overlaps with another, indicate which one here:</t>
  </si>
  <si>
    <t>ENTER TARGET ID:</t>
  </si>
  <si>
    <t>This target overlaps with:</t>
  </si>
  <si>
    <t>Target ID:</t>
  </si>
  <si>
    <r>
      <t>Net FLAG emissions from separate report (tCO</t>
    </r>
    <r>
      <rPr>
        <vertAlign val="subscript"/>
        <sz val="12"/>
        <color theme="0"/>
        <rFont val="Arial"/>
        <family val="2"/>
      </rPr>
      <t>2</t>
    </r>
    <r>
      <rPr>
        <sz val="12"/>
        <color theme="0"/>
        <rFont val="Arial"/>
        <family val="2"/>
      </rPr>
      <t>e)</t>
    </r>
  </si>
  <si>
    <r>
      <t>Land Management  (tCO</t>
    </r>
    <r>
      <rPr>
        <vertAlign val="subscript"/>
        <sz val="12"/>
        <color theme="0"/>
        <rFont val="Arial"/>
        <family val="2"/>
      </rPr>
      <t>2</t>
    </r>
    <r>
      <rPr>
        <sz val="12"/>
        <color theme="0"/>
        <rFont val="Arial"/>
        <family val="2"/>
      </rPr>
      <t>e)</t>
    </r>
  </si>
  <si>
    <t>LAND RELATED NET EMISSIONS (feedstock production)</t>
  </si>
  <si>
    <r>
      <t>Indirect land use change  (tCO</t>
    </r>
    <r>
      <rPr>
        <vertAlign val="subscript"/>
        <sz val="12"/>
        <color theme="0"/>
        <rFont val="Arial"/>
        <family val="2"/>
      </rPr>
      <t>2</t>
    </r>
    <r>
      <rPr>
        <sz val="12"/>
        <color theme="0"/>
        <rFont val="Arial"/>
        <family val="2"/>
      </rPr>
      <t>e)</t>
    </r>
  </si>
  <si>
    <r>
      <t>Land use change  (tCO</t>
    </r>
    <r>
      <rPr>
        <vertAlign val="subscript"/>
        <sz val="12"/>
        <color theme="0"/>
        <rFont val="Arial"/>
        <family val="2"/>
      </rPr>
      <t>2</t>
    </r>
    <r>
      <rPr>
        <sz val="12"/>
        <color theme="0"/>
        <rFont val="Arial"/>
        <family val="2"/>
      </rPr>
      <t>e)</t>
    </r>
  </si>
  <si>
    <t>Total excluded scope 1+2 emissions - market-based</t>
  </si>
  <si>
    <t>Total excluded emissions - location-based</t>
  </si>
  <si>
    <t>Total excluded emissions - market-based</t>
  </si>
  <si>
    <t>% of total excluded - location-based</t>
  </si>
  <si>
    <t>% of total excluded - market-based</t>
  </si>
  <si>
    <t>Scope 3 as a % of total footprint, inc. exclusions - location-based</t>
  </si>
  <si>
    <t>Scope 3 as a % of total footprint, inc. exclusions - market-based</t>
  </si>
  <si>
    <t>Section</t>
  </si>
  <si>
    <t>Introduction</t>
  </si>
  <si>
    <t>0.1 Table of contents</t>
  </si>
  <si>
    <r>
      <rPr>
        <b/>
        <sz val="12"/>
        <rFont val="Arial"/>
        <family val="2"/>
      </rPr>
      <t>Companies should enter optional scope 3 emissions in this table</t>
    </r>
    <r>
      <rPr>
        <sz val="12"/>
        <rFont val="Arial"/>
        <family val="2"/>
      </rPr>
      <t xml:space="preserve"> for the base year and most recent year.
Emissions (tCO</t>
    </r>
    <r>
      <rPr>
        <vertAlign val="subscript"/>
        <sz val="12"/>
        <rFont val="Arial"/>
        <family val="2"/>
      </rPr>
      <t>2</t>
    </r>
    <r>
      <rPr>
        <sz val="12"/>
        <rFont val="Arial"/>
        <family val="2"/>
      </rPr>
      <t>e): List the amount of emissions in metric tonnes of CO</t>
    </r>
    <r>
      <rPr>
        <vertAlign val="subscript"/>
        <sz val="12"/>
        <rFont val="Arial"/>
        <family val="2"/>
      </rPr>
      <t>2</t>
    </r>
    <r>
      <rPr>
        <sz val="12"/>
        <rFont val="Arial"/>
        <family val="2"/>
      </rPr>
      <t>e (tCO</t>
    </r>
    <r>
      <rPr>
        <vertAlign val="subscript"/>
        <sz val="12"/>
        <rFont val="Arial"/>
        <family val="2"/>
      </rPr>
      <t>2</t>
    </r>
    <r>
      <rPr>
        <sz val="12"/>
        <rFont val="Arial"/>
        <family val="2"/>
      </rPr>
      <t>e) for the relevant year. Please enter numbers without any formatting.
Optional emissions are detailed in "Table [5.4] Description and boundaries of scope 3 categories" in the Corporate Value Chain (Scope 3) Accounting and Reporting Standard. Rows in grey indicate that there are no expected optional emissions to be reported here, but companies can override these cells if necessary. Note that sector-specific requirements (outlined in the Target Validation Protocol) should be reported in the main GHG inventory.</t>
    </r>
  </si>
  <si>
    <t>Brief description or reason for exclusion</t>
  </si>
  <si>
    <t>Please skip this tab if you are not reporting FLAG emissions.</t>
  </si>
  <si>
    <t>MOST RECENT YEAR</t>
  </si>
  <si>
    <t>HIDDEN BEFORE FINALIZATION OF FLAG</t>
  </si>
  <si>
    <t>If equal to, or greater than 20%, companies are required to set FLAG targets.</t>
  </si>
  <si>
    <t>Optional scope 3</t>
  </si>
  <si>
    <t>TOTAL REQ. IN BOUNDARY</t>
  </si>
  <si>
    <t>TOTAL IF OVERLAP</t>
  </si>
  <si>
    <t>Skip this tab if you do not have overlapping targets.</t>
  </si>
  <si>
    <t>TABLE 1: BASE YEAR EMISSIONS INVENTORY (ENERGY &amp; INDUSTRIAL PROCESSES)</t>
  </si>
  <si>
    <t>TABLE 2: FLAG BASE YEAR EMISSIONS</t>
  </si>
  <si>
    <t>TABLE 3: MOST RECENT YEAR EMISSIONS INVENTORY (ENERGY &amp; INDUSTRIAL PROCESSES)</t>
  </si>
  <si>
    <t>TABLE 4: FLAG MOST RECENT YEAR EMISSIONS</t>
  </si>
  <si>
    <t>TABLE 5: BREAKDOWN OF BASE YEAR NET EMISSIONS FROM BIOENERGY (OPTIONAL)</t>
  </si>
  <si>
    <t>TABLE 6: BREAKDOWN OF MORE RECENT YEAR NET EMISSIONS FROM BIOENERGY (OPTIONAL)</t>
  </si>
  <si>
    <t>TABLE 7: OPTIONAL SCOPE 3 EMISSIONS</t>
  </si>
  <si>
    <r>
      <t>TABLE 8: EXCLUSIONS FROM EMISSIONS INVENTORY (tCO</t>
    </r>
    <r>
      <rPr>
        <vertAlign val="subscript"/>
        <sz val="12"/>
        <color theme="0"/>
        <rFont val="Arial"/>
        <family val="2"/>
      </rPr>
      <t>2</t>
    </r>
    <r>
      <rPr>
        <sz val="12"/>
        <color theme="0"/>
        <rFont val="Arial"/>
        <family val="2"/>
      </rPr>
      <t>e)</t>
    </r>
  </si>
  <si>
    <t>TABLE 9: SUMMARY OF TOTAL GHG EMISSIONS (AUTOFILLED)</t>
  </si>
  <si>
    <t>TABLE 10: BREAKDOWN OF FLAG AND NON-FLAG EMISSIONS COVERAGE WITHIN EACH TARGET BOUNDARY</t>
  </si>
  <si>
    <t>TABLE 11: BREAKDOWN OF TOTAL FLAG AND NON-FLAG EMISSIONS COVERAGE WITHIN TARGET BOUNDARIES</t>
  </si>
  <si>
    <t>TABLE 12: TARGET COVERAGE CALCULATIONS (AUTOFILLED)</t>
  </si>
  <si>
    <t>0.2 About the submission form</t>
  </si>
  <si>
    <t>BACK TO TABLE OF CONTENTS</t>
  </si>
  <si>
    <t>1.1 GHG - BY</t>
  </si>
  <si>
    <t>1.1.1 GHG - FLAG BY</t>
  </si>
  <si>
    <t>1.2 GHG - MRY</t>
  </si>
  <si>
    <t>1.2.1 GHG - FLAG MRY</t>
  </si>
  <si>
    <t>1.3 GHG - Bioenergy BY</t>
  </si>
  <si>
    <t>Details</t>
  </si>
  <si>
    <t>1.4 GHG - Bioenergy MRY</t>
  </si>
  <si>
    <t>1.5 GHG - Optional S3</t>
  </si>
  <si>
    <t>1.6 GHG - Exclusions</t>
  </si>
  <si>
    <t>1.7 GHG Totals AUTO</t>
  </si>
  <si>
    <t>2.1 Target coverage</t>
  </si>
  <si>
    <t>GHG inventory</t>
  </si>
  <si>
    <t>Target coverage</t>
  </si>
  <si>
    <t xml:space="preserve">This tab. </t>
  </si>
  <si>
    <t>Data accuracy and consistency</t>
  </si>
  <si>
    <t>Further guidance</t>
  </si>
  <si>
    <t>Please only enter data into this tab if your company has emissions from land and agricultural sectors.</t>
  </si>
  <si>
    <t>General information on the form and version history.</t>
  </si>
  <si>
    <t>Please only enter data into this tab if your company has emissions from land and agricultural sectors. Please note that companies in the forests sector are not currently eligible to set net-zero targets.</t>
  </si>
  <si>
    <t>Category 11b: Sale of fossil fuels</t>
  </si>
  <si>
    <t>Category 11a: Use of sold products, excluding sale of fossil fuels</t>
  </si>
  <si>
    <t>Other: Use-phase emissions from transmission or distribution of fossil fuels (not sold) by the company</t>
  </si>
  <si>
    <t>Skip this tab if you are not reporting optional emissions.</t>
  </si>
  <si>
    <t>Skip this tab if you are not reporting bioenergy emissions.</t>
  </si>
  <si>
    <r>
      <t>Companies should only fill this tab out if they have overlapping targets. 
Enter the total amount of base year emissions covered within the target boundary or boundaries in metric tonnes of CO</t>
    </r>
    <r>
      <rPr>
        <vertAlign val="subscript"/>
        <sz val="12"/>
        <rFont val="Arial"/>
        <family val="2"/>
      </rPr>
      <t>2</t>
    </r>
    <r>
      <rPr>
        <sz val="12"/>
        <rFont val="Arial"/>
        <family val="2"/>
      </rPr>
      <t>e (tCO</t>
    </r>
    <r>
      <rPr>
        <vertAlign val="subscript"/>
        <sz val="12"/>
        <rFont val="Arial"/>
        <family val="2"/>
      </rPr>
      <t>2</t>
    </r>
    <r>
      <rPr>
        <sz val="12"/>
        <rFont val="Arial"/>
        <family val="2"/>
      </rPr>
      <t xml:space="preserve">e) for the base year. These should be separated into FLAG and non-FLAG emissions. Please note that bioenergy emissions are classified under the non-FLAG emissions boundary.
Companies must set one or more targets that collectively cover(s) at least 95% of scope 1 &amp; 2 emissions and 90% of total scope 3 emissions (including excluded, but not optional emissions) considering the “minimum boundary” of each category in conformance with the GHG Protocol Corporate Value Chain (Scope 3) Accounting and Reporting Standard (Table 5.3, page 35, column “minimum boundary”). </t>
    </r>
    <r>
      <rPr>
        <b/>
        <sz val="12"/>
        <rFont val="Arial"/>
        <family val="2"/>
      </rPr>
      <t>Companies setting FLAG targets must also set one or more targets that collectively cover(s) at least 95% of scope 1 &amp; 2 FLAG emissions and 90% of total scope 3 FLAG emissions.</t>
    </r>
    <r>
      <rPr>
        <sz val="12"/>
        <rFont val="Arial"/>
        <family val="2"/>
      </rPr>
      <t xml:space="preserve">
Emissions coverage is calculated in tab 2.1.1 for reference.</t>
    </r>
  </si>
  <si>
    <r>
      <t>Enter the amount of base year emissions covered within each target boundary in metric tonnes of CO</t>
    </r>
    <r>
      <rPr>
        <vertAlign val="subscript"/>
        <sz val="12"/>
        <rFont val="Arial"/>
        <family val="2"/>
      </rPr>
      <t>2</t>
    </r>
    <r>
      <rPr>
        <sz val="12"/>
        <rFont val="Arial"/>
        <family val="2"/>
      </rPr>
      <t>e (tCO</t>
    </r>
    <r>
      <rPr>
        <vertAlign val="subscript"/>
        <sz val="12"/>
        <rFont val="Arial"/>
        <family val="2"/>
      </rPr>
      <t>2</t>
    </r>
    <r>
      <rPr>
        <sz val="12"/>
        <rFont val="Arial"/>
        <family val="2"/>
      </rPr>
      <t xml:space="preserve">e). These should be separated into FLAG and non-FLAG emissions. Please note that bioenergy emissions are classified under the non-FLAG emissions boundary. Companies can enter up to ten targets, and columns will appear as data is entered.
Companies must set one or more targets that collectively cover(s) at least 95% of scope 1 &amp; 2 emissions and 90% of total scope 3 emissions (including excluded, but not optional emissions) considering the “minimum boundary” of each category in conformance with the GHG Protocol Corporate Value Chain (Scope 3) Accounting and Reporting Standard (Table 5.3, page 35, column “minimum boundary”). </t>
    </r>
    <r>
      <rPr>
        <b/>
        <sz val="12"/>
        <rFont val="Arial"/>
        <family val="2"/>
      </rPr>
      <t>Companies setting FLAG targets must also set one or more targets that collectively cover(s) at least 95% of scope 1 &amp; 2 FLAG emissions and 90% of total scope 3 FLAG emissions.</t>
    </r>
    <r>
      <rPr>
        <sz val="12"/>
        <rFont val="Arial"/>
        <family val="2"/>
      </rPr>
      <t xml:space="preserve">
Emissions coverage is calculated in tab 2.1.1 for reference.</t>
    </r>
  </si>
  <si>
    <t>Enter additional details on bioenergy-related emissions and removals for the most recent year.</t>
  </si>
  <si>
    <t>Enter additional details on bioenergy-related emissions and removals for the base year.</t>
  </si>
  <si>
    <t>Enter additional details on any excluded emissions that the company is reporting for the base and most recent year.</t>
  </si>
  <si>
    <t>Base year and most recent year GHG inventory for optional scope 3 emissions.</t>
  </si>
  <si>
    <t>Companies are not required to input any data into this tab, but can use this tab to review coverage calculations and ensure it has sufficient target coverage before submitting targets.</t>
  </si>
  <si>
    <t>Scope 3 as a % of total footprint - location-based</t>
  </si>
  <si>
    <t>Scope 3 as a % of total footprint - market-based</t>
  </si>
  <si>
    <t>Companies are not required to input any data into this tab, but can use this tab to review total emissions.</t>
  </si>
  <si>
    <t>A breakdown of emissions covered by each individual target.</t>
  </si>
  <si>
    <t>Total emissions coverage of all targets.</t>
  </si>
  <si>
    <t>An autofilled summary of GHG emissions.</t>
  </si>
  <si>
    <t>Base year (BY) GHG inventory for emissions arising from energy and industrial processes.</t>
  </si>
  <si>
    <t>Base year (BY) GHG inventory for emissions arising from land and agricultural activities (FLAG).</t>
  </si>
  <si>
    <t>Most recent year (MRY) GHG inventory for emissions arising from energy and industrial processes.</t>
  </si>
  <si>
    <t>Most recent year (MRY) GHG inventory for emissions arising from land and agricultural activities.</t>
  </si>
  <si>
    <t>Base year (BY) GHG inventory for bioenergy emissions and removals.</t>
  </si>
  <si>
    <t>Most recent year (MRY) GHG inventory for bioenergy emissions and removals.</t>
  </si>
  <si>
    <t>1.0 Net-Zero Submission Form Part II (Excel)</t>
  </si>
  <si>
    <t>Submission form guidance</t>
  </si>
  <si>
    <t>Base year:</t>
  </si>
  <si>
    <t>TOTAL (N.B. if targets overlap, or include optional or bioenergy emissions, coverage may be &gt; 100%)</t>
  </si>
  <si>
    <t>Enter additional details on any optional emissions that the company is reporting for the base and most recent year. Inclusion of these emissions will not count towards the target boundary requirements. For more information on optional emissions, see Table [5.4] Description and boundaries of scope 3 categories" in the Corporate Value Chain (Scope 3) Accounting and Reporting Standard.</t>
  </si>
  <si>
    <t>Enter details of the amount of emissions covered by each target, broken down by FLAG and non-FLAG emissions.</t>
  </si>
  <si>
    <t>Companies should only use this tab if they have overlapping targets where more than one target covers a certain portion of the GHG inventory. Enter the total amount of emissions covered all targets, broken down by FLAG and non-FLAG emissions.</t>
  </si>
  <si>
    <t xml:space="preserve">Before filling out this form, please review the SBTi Corporate Manual and Corporate Net-Zero Standard, which provide an overview of the target evaluation process and guidance on target development. It is also essential to review the Net-Zero Standard Critiera and SBTi Criteria.
The SBTi strongly recommends that companies review the Target Validation Protocol before target development. The Target Validation Protocol describes the underlying principles, process, and criteria followed to assess targets and to determine conformance with the SBTi criteria and sector-specific requirements. At the moment, the Target Validation Protocol is intended for near-term SBTs and will be updated in 2022 to reflect learnings from net-zero target validations. </t>
  </si>
  <si>
    <t>Each tab contains guidance to support companies in filling out this form. Please read submission form guidance columns carefully. Adherence to these guidelines will ensure that our target validation team has all the information needed and will help expedite the target validation process. Where relevant, this document provides references to additional guidance, such as specific chapters of the Greenhouse Gas Protocol Corporate Standard. The references provided are not exhaustive and companies are encouraged to refer to additional guidance, where needed.</t>
  </si>
  <si>
    <t>First version issued</t>
  </si>
  <si>
    <t>Most recent year:</t>
  </si>
  <si>
    <t>Emissions excluded from base year and most recent year GHG inventory.</t>
  </si>
  <si>
    <t>2.2 Total coverage if overlap</t>
  </si>
  <si>
    <t>2.3 Target coverage AUTO</t>
  </si>
  <si>
    <t>Calculation of the percentage of emissions covered in total as well as by each individual target.</t>
  </si>
  <si>
    <t>This inventory shall cover gross emissions only, and shall not include optional emissions or bioenergy emissions. If your company has emissions arising from land and agricultural activities, please enter these into the FLAG (Forests, land and agriculture) base year tab (1.1.1 GHG - FLAG BY). However, if it is not possible to split these emissions out from the rest of your inventory, please report all emissions here.</t>
  </si>
  <si>
    <t>This inventory covers gross emissions only, and shall not include optional emissions or bioenergy emissions. If your company has emissions arising from land and agricultural activities, please enter these into the FLAG (Forests, land and agriculture) most recent year tab (1.2.1 GHG - FLAG MRY). However, if it is not possible to split these emissions out from the rest of your inventory, please report all emissions here.</t>
  </si>
  <si>
    <t>Please crosscheck all data in this form to ensure it is consistent with data submitted in the near-term target submission form (if applicable), the Net-Zero Submission Form Part I (Word), and the Net-Zero Tool. In particular, please check that the base year inventory data entered is accurate.</t>
  </si>
  <si>
    <t xml:space="preserve">Please submit the completed form in EXCEL FORMAT along with Net-Zero Submission Form Part I (Word) and Net-Zero Tool to targets@sciencebasedtargets.org. Sending the form in other formats might result in delay in the validation process. </t>
  </si>
  <si>
    <t>E.g. LT ABS1</t>
  </si>
  <si>
    <t>E.g. LT INT1</t>
  </si>
  <si>
    <r>
      <t>Please enter Forest, Land and Agricultural (FLAG) emissions and removals data in metric tonnes of CO</t>
    </r>
    <r>
      <rPr>
        <vertAlign val="subscript"/>
        <sz val="12"/>
        <rFont val="Arial"/>
        <family val="2"/>
      </rPr>
      <t>2</t>
    </r>
    <r>
      <rPr>
        <sz val="12"/>
        <rFont val="Arial"/>
        <family val="2"/>
      </rPr>
      <t>e (tCO</t>
    </r>
    <r>
      <rPr>
        <vertAlign val="subscript"/>
        <sz val="12"/>
        <rFont val="Arial"/>
        <family val="2"/>
      </rPr>
      <t>2</t>
    </r>
    <r>
      <rPr>
        <sz val="12"/>
        <rFont val="Arial"/>
        <family val="2"/>
      </rPr>
      <t>e) for the base year for scope 1, 2, and 3. Please enter numbers in this table without any formatting. If you are not able to obtain a breakdown of emissions and removals, please enter data into the "Gross Emissions" column as default.
Please DO NOT include optional or bioenergy emissions here.
Companies must include the following: 
i) Land use change (LUC): CO</t>
    </r>
    <r>
      <rPr>
        <vertAlign val="subscript"/>
        <sz val="12"/>
        <rFont val="Arial"/>
        <family val="2"/>
      </rPr>
      <t>2</t>
    </r>
    <r>
      <rPr>
        <sz val="12"/>
        <rFont val="Arial"/>
        <family val="2"/>
      </rPr>
      <t xml:space="preserve"> emissions from land use change, including those associated with livestock feed. LUC must include at least direct LUC. Including indirect LUC data is recommended (not required). If your LUC value includes indirect LUC as well as direct LUC, please specify in the description tab.  
i) Land management: emissions from land management (primarily N</t>
    </r>
    <r>
      <rPr>
        <vertAlign val="subscript"/>
        <sz val="12"/>
        <rFont val="Arial"/>
        <family val="2"/>
      </rPr>
      <t>2</t>
    </r>
    <r>
      <rPr>
        <sz val="12"/>
        <rFont val="Arial"/>
        <family val="2"/>
      </rPr>
      <t>O and CH</t>
    </r>
    <r>
      <rPr>
        <vertAlign val="subscript"/>
        <sz val="12"/>
        <rFont val="Arial"/>
        <family val="2"/>
      </rPr>
      <t>4</t>
    </r>
    <r>
      <rPr>
        <sz val="12"/>
        <rFont val="Arial"/>
        <family val="2"/>
      </rPr>
      <t>) and CO</t>
    </r>
    <r>
      <rPr>
        <vertAlign val="subscript"/>
        <sz val="12"/>
        <rFont val="Arial"/>
        <family val="2"/>
      </rPr>
      <t>2</t>
    </r>
    <r>
      <rPr>
        <sz val="12"/>
        <rFont val="Arial"/>
        <family val="2"/>
      </rPr>
      <t xml:space="preserve"> emissions related to on-farm vehicle and to fertilizer production. 
ii) Carbon removals and storage: carbon sequestration from improved forest management, agroforestry, afforestation/reforestation, soil organic carbon and biochar.</t>
    </r>
  </si>
  <si>
    <r>
      <t>Please enter  Forest, Land and Agricultural (FLAG) emissions and removals data in metric tonnes of CO</t>
    </r>
    <r>
      <rPr>
        <vertAlign val="subscript"/>
        <sz val="12"/>
        <rFont val="Arial"/>
        <family val="2"/>
      </rPr>
      <t>2</t>
    </r>
    <r>
      <rPr>
        <sz val="12"/>
        <rFont val="Arial"/>
        <family val="2"/>
      </rPr>
      <t>e (tCO</t>
    </r>
    <r>
      <rPr>
        <vertAlign val="subscript"/>
        <sz val="12"/>
        <rFont val="Arial"/>
        <family val="2"/>
      </rPr>
      <t>2</t>
    </r>
    <r>
      <rPr>
        <sz val="12"/>
        <rFont val="Arial"/>
        <family val="2"/>
      </rPr>
      <t>e) for the base year for scope 1, 2, and 3. Please enter numbers in this table without any formatting.
Please DO NOT include optional or bioenergy emissions here.
Companies must include the following: 
i) Land use change (LUC): CO</t>
    </r>
    <r>
      <rPr>
        <vertAlign val="subscript"/>
        <sz val="12"/>
        <rFont val="Arial"/>
        <family val="2"/>
      </rPr>
      <t>2</t>
    </r>
    <r>
      <rPr>
        <sz val="12"/>
        <rFont val="Arial"/>
        <family val="2"/>
      </rPr>
      <t xml:space="preserve"> emissions from land use change, including those associated with livestock feed. LUC must include at least direct LUC. Including indirect LUC data is recommended (not required). If your LUC value includes indirect LUC as well as direct LUC, please specify in the description tab.
i) Land management: emissions from land management (primarily N</t>
    </r>
    <r>
      <rPr>
        <vertAlign val="subscript"/>
        <sz val="12"/>
        <rFont val="Arial"/>
        <family val="2"/>
      </rPr>
      <t>2</t>
    </r>
    <r>
      <rPr>
        <sz val="12"/>
        <rFont val="Arial"/>
        <family val="2"/>
      </rPr>
      <t>O and CH</t>
    </r>
    <r>
      <rPr>
        <vertAlign val="subscript"/>
        <sz val="12"/>
        <rFont val="Arial"/>
        <family val="2"/>
      </rPr>
      <t>4</t>
    </r>
    <r>
      <rPr>
        <sz val="12"/>
        <rFont val="Arial"/>
        <family val="2"/>
      </rPr>
      <t>) and CO</t>
    </r>
    <r>
      <rPr>
        <vertAlign val="subscript"/>
        <sz val="12"/>
        <rFont val="Arial"/>
        <family val="2"/>
      </rPr>
      <t>2</t>
    </r>
    <r>
      <rPr>
        <sz val="12"/>
        <rFont val="Arial"/>
        <family val="2"/>
      </rPr>
      <t xml:space="preserve"> emissions related to on-farm vehicle and to fertilizer production. 
ii) Carbon removals and storage: carbon sequestration from improved forest management, agroforestry, afforestation/reforestation, soil organic carbon and biochar.</t>
    </r>
  </si>
  <si>
    <r>
      <t>Companies should enter bioenergy accounting data in this table. For each of the scopes, fill out the table with information from your inventory for the base year. Please enter numbers without formatting. 
Bioenergy emissions includes emissions from bioenergy use, distribution, production, feedstock transport and feedstock production for bioenergy. These emissions shall be included in the non-FLAG target boundary.
Land-related emissions accounting shall include CO</t>
    </r>
    <r>
      <rPr>
        <vertAlign val="subscript"/>
        <sz val="12"/>
        <rFont val="Arial"/>
        <family val="2"/>
      </rPr>
      <t>2</t>
    </r>
    <r>
      <rPr>
        <sz val="12"/>
        <rFont val="Arial"/>
        <family val="2"/>
      </rPr>
      <t xml:space="preserve"> emissions from land management (inclusive of N</t>
    </r>
    <r>
      <rPr>
        <vertAlign val="subscript"/>
        <sz val="12"/>
        <rFont val="Arial"/>
        <family val="2"/>
      </rPr>
      <t>2</t>
    </r>
    <r>
      <rPr>
        <sz val="12"/>
        <rFont val="Arial"/>
        <family val="2"/>
      </rPr>
      <t>O and CH</t>
    </r>
    <r>
      <rPr>
        <vertAlign val="subscript"/>
        <sz val="12"/>
        <rFont val="Arial"/>
        <family val="2"/>
      </rPr>
      <t>4</t>
    </r>
    <r>
      <rPr>
        <sz val="12"/>
        <rFont val="Arial"/>
        <family val="2"/>
      </rPr>
      <t xml:space="preserve"> emissions) and direct land use change (LUC). 
Including emissions associated with indirect LUC (iLUC) is optional. Please note that the iLUC value can be either included in a separated column or be embedded in the Land Use Change value (including direct and indirect land use change). If your LUC value includes not only direct LUC, but instead iLUC + dLUC, please specify in the correspondent description tab.  
Furthermore, as indicated by the GHG Protocol Corporate Standard, direct CO2 emissions from the combustion of biomass shall be reported separately from the scopes. Emissions and removals of CO2 associated with bioenergy shall be reported as net emissions.  However, companies are encouraged to also report gross removals from bioenergy feedstocks. </t>
    </r>
  </si>
  <si>
    <r>
      <t>Companies should enter bioenergy accounting data in this table. For each of the scopes, fill out the table with information from your inventory for the most recent year. Please enter numbers without formatting. 
Bioenergy emissions includes emissions from bioenergy use, distribution, production, feedstock transport and feedstock production for bioenergy. These emissions shall be included in the non-FLAG target boundary.
Land-related emissions accounting shall include CO</t>
    </r>
    <r>
      <rPr>
        <vertAlign val="subscript"/>
        <sz val="12"/>
        <rFont val="Arial"/>
        <family val="2"/>
      </rPr>
      <t>2</t>
    </r>
    <r>
      <rPr>
        <sz val="12"/>
        <rFont val="Arial"/>
        <family val="2"/>
      </rPr>
      <t xml:space="preserve"> emissions from land management (inclusive of N</t>
    </r>
    <r>
      <rPr>
        <vertAlign val="subscript"/>
        <sz val="12"/>
        <rFont val="Arial"/>
        <family val="2"/>
      </rPr>
      <t>2</t>
    </r>
    <r>
      <rPr>
        <sz val="12"/>
        <rFont val="Arial"/>
        <family val="2"/>
      </rPr>
      <t>O and CH</t>
    </r>
    <r>
      <rPr>
        <vertAlign val="subscript"/>
        <sz val="12"/>
        <rFont val="Arial"/>
        <family val="2"/>
      </rPr>
      <t>4</t>
    </r>
    <r>
      <rPr>
        <sz val="12"/>
        <rFont val="Arial"/>
        <family val="2"/>
      </rPr>
      <t xml:space="preserve"> emissions) and direct land use change (LUC). 
Including emissions associated with indirect LUC (iLUC) is optional. Please note that the iLUC value can be either included in a separated column or be embedded in the Land Use Change value (including direct and indirect land use change). If your LUC value includes not only direct LUC, but instead iLUC + dLUC, please specify in the correspondent description tab.  
Furthermore, as indicated by the GHG Protocol Corporate Standard, direct CO2 emissions from the combustion of biomass shall be reported separately from the scopes.              Emissions and removals of CO2 associated with bioenergy shall be reported as net emissions.  However, companies are encouraged to also report gross removals from bioenergy feedstocks. </t>
    </r>
  </si>
  <si>
    <r>
      <rPr>
        <b/>
        <sz val="12"/>
        <rFont val="Arial"/>
        <family val="2"/>
      </rPr>
      <t xml:space="preserve">Estimate the emissions excluded in the base year and most recent year, bearing in mind response to question 2.5.2 of the Net-Zero Submission Form Part I (Word). According to the net-zero criteria, companies may exclude up to 5% of scope 1 &amp; 2 emissions and up to 10% of scope 3 emissions combined in their inventory and target.
</t>
    </r>
    <r>
      <rPr>
        <sz val="12"/>
        <rFont val="Arial"/>
        <family val="2"/>
      </rPr>
      <t xml:space="preserve">
Emissions: Enter the amount of excluded emissions in metric tonnes of CO</t>
    </r>
    <r>
      <rPr>
        <vertAlign val="subscript"/>
        <sz val="12"/>
        <rFont val="Arial"/>
        <family val="2"/>
      </rPr>
      <t>2</t>
    </r>
    <r>
      <rPr>
        <sz val="12"/>
        <rFont val="Arial"/>
        <family val="2"/>
      </rPr>
      <t>e (tCO</t>
    </r>
    <r>
      <rPr>
        <vertAlign val="subscript"/>
        <sz val="12"/>
        <rFont val="Arial"/>
        <family val="2"/>
      </rPr>
      <t>2</t>
    </r>
    <r>
      <rPr>
        <sz val="12"/>
        <rFont val="Arial"/>
        <family val="2"/>
      </rPr>
      <t>e) for the base year. Please enter numbers without any formatting. For scope 2, companies can report emissions under both location- or market- based approaches, or select one approach. 
Reason for exclusion: A justification must be given for any excluded emissions. It is not acceptable to exclude scopes or categories because they are not yet calculated or because they are perceived to be immaterial for a company based on its business activities or its sectoral affiliation.</t>
    </r>
  </si>
  <si>
    <r>
      <t>Enter the base year in cell G11.
Enter the amount of emissions in metric tonnes of CO</t>
    </r>
    <r>
      <rPr>
        <vertAlign val="subscript"/>
        <sz val="12"/>
        <rFont val="Arial"/>
        <family val="2"/>
      </rPr>
      <t>2</t>
    </r>
    <r>
      <rPr>
        <sz val="12"/>
        <rFont val="Arial"/>
        <family val="2"/>
      </rPr>
      <t>e (tCO</t>
    </r>
    <r>
      <rPr>
        <vertAlign val="subscript"/>
        <sz val="12"/>
        <rFont val="Arial"/>
        <family val="2"/>
      </rPr>
      <t>2</t>
    </r>
    <r>
      <rPr>
        <sz val="12"/>
        <rFont val="Arial"/>
        <family val="2"/>
      </rPr>
      <t xml:space="preserve">e) for the base year. Please enter numbers without any formatting. For scope 2, companies can report emissions under both location- or market- based approaches, or select one approach. </t>
    </r>
    <r>
      <rPr>
        <b/>
        <sz val="12"/>
        <rFont val="Arial"/>
        <family val="2"/>
      </rPr>
      <t>For companies reporting FLAG emissions, please only report non-FLAG emissions in this tab.</t>
    </r>
    <r>
      <rPr>
        <sz val="12"/>
        <rFont val="Arial"/>
        <family val="2"/>
      </rPr>
      <t xml:space="preserve">
A complete scope 3 screening or inventory is required for validation of targets. Please check the Target Validation Protocol and ensure that any emissions required by sector-specific guidance are included here. For additional guidance on scope 3 emissions, refer to the 'Corporate Value Chain (Scope 3) Accounting and Reporting Standard' and in particular to Chapter 5 'Identifying Scope 3 Emissions'. Deviations from your CDP response or other public data should be noted in the Net-Zero Submission Form Part I (Word).
Category 11: Use of sold products - please enter all emissions from use of sold products </t>
    </r>
    <r>
      <rPr>
        <i/>
        <sz val="12"/>
        <rFont val="Arial"/>
        <family val="2"/>
      </rPr>
      <t>excluding sale of fossil fuels</t>
    </r>
    <r>
      <rPr>
        <sz val="12"/>
        <rFont val="Arial"/>
        <family val="2"/>
      </rPr>
      <t xml:space="preserve"> in Category 11a. Most companies will only enter data in 11a.
Please DO NOT include optional or bioenergy emissions here. For more information on optional emissions, see 'Table [5.4] Description and boundaries of scope 3 categories' in the 'Corporate Value Chain (Scope 3) Accounting and Reporting Standard'.
For categories not applicable, please leave blank and provide a brief justification. For categories with negligible emissions, if possible, provide an estimate.
Under "Brief description OR reason for exclusion", please provide a brief description of all rows where values have been entered or describe a reason for exclusion if no value has been entered. A justification must be given for all categories for which no emissions estimate is provided. It is not acceptable to exclude scopes or categories because they are not yet calculated or because they are perceived to be immaterial for a company based on its business activities or its sectoral affiliation.</t>
    </r>
  </si>
  <si>
    <r>
      <t>Enter the most recent year for which your company has a complete GHG inventory in cell G11.
Enter the amount of emissions in metric tonnes of CO</t>
    </r>
    <r>
      <rPr>
        <vertAlign val="subscript"/>
        <sz val="12"/>
        <rFont val="Arial"/>
        <family val="2"/>
      </rPr>
      <t>2</t>
    </r>
    <r>
      <rPr>
        <sz val="12"/>
        <rFont val="Arial"/>
        <family val="2"/>
      </rPr>
      <t>e (tCO</t>
    </r>
    <r>
      <rPr>
        <vertAlign val="subscript"/>
        <sz val="12"/>
        <rFont val="Arial"/>
        <family val="2"/>
      </rPr>
      <t>2</t>
    </r>
    <r>
      <rPr>
        <sz val="12"/>
        <rFont val="Arial"/>
        <family val="2"/>
      </rPr>
      <t xml:space="preserve">e) for the most recent year. Please enter numbers without any formatting. For scope 2, companies can report emissions under both location- or market- based approaches, or select one approach. </t>
    </r>
    <r>
      <rPr>
        <b/>
        <sz val="12"/>
        <rFont val="Arial"/>
        <family val="2"/>
      </rPr>
      <t>For companies reporting FLAG emissions, please only report non-FLAG emissions in this tab.</t>
    </r>
    <r>
      <rPr>
        <sz val="12"/>
        <rFont val="Arial"/>
        <family val="2"/>
      </rPr>
      <t xml:space="preserve">
A complete scope 3 screening or inventory is required for the validation of targets. Please check the Target Validation Protocol and ensure that any emissions required by sector-specific guidance are included here. For additional guidance on scope 3 emissions, refer to the 'Corporate Value Chain (Scope 3) Accounting and Reporting Standard' and in particular to Chapter 5 'Identifying Scope 3 Emissions'. Deviations from your CDP response or other public data should be noted in the Net-Zero Submission Form Part I (Word).
Category 11: Use of sold products - please enter all emissions from use of sold products </t>
    </r>
    <r>
      <rPr>
        <i/>
        <sz val="12"/>
        <rFont val="Arial"/>
        <family val="2"/>
      </rPr>
      <t>excluding sale of fossil fuels</t>
    </r>
    <r>
      <rPr>
        <sz val="12"/>
        <rFont val="Arial"/>
        <family val="2"/>
      </rPr>
      <t xml:space="preserve"> in Category 11a. Most companies will only enter data in 11a.
Please DO NOT include optional or bioenergy emissions here. For more information on optional emissions, see 'Table [5.4] Description and boundaries of scope 3 categories" in the Corporate Value Chain (Scope 3) Accounting and Reporting Standard'.
For categories not applicable, please leave blank and provide a brief justification. For categories with negligible emissions, if possible, provide an estimate.
Under "Brief description OR reason for exclusion", please provide a brief description of all rows where values have been entered or describe a reason for exclusion if no value has been entered. A justification must be given for all categories for which no emissions estimate is provided. It is not acceptable to exclude scopes or categories because they are not yet calculated or because they are perceived to be immaterial for a company based on its business activities or its sectoral affiliation.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</si>
</sst>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40" x14ac:knownFonts="1">
    <font>
      <sz val="11"/>
      <color theme="1"/>
      <name val="Calibri"/>
      <family val="2"/>
      <scheme val="minor"/>
    </font>
    <font>
      <sz val="11"/>
      <color theme="1"/>
      <name val="Calibri"/>
      <family val="2"/>
      <scheme val="minor"/>
    </font>
    <font>
      <sz val="10"/>
      <name val="Arial"/>
      <family val="2"/>
    </font>
    <font>
      <u/>
      <sz val="10"/>
      <color indexed="12"/>
      <name val="Arial"/>
      <family val="2"/>
    </font>
    <font>
      <sz val="9"/>
      <color theme="1"/>
      <name val="Calibri"/>
      <family val="2"/>
      <scheme val="minor"/>
    </font>
    <font>
      <sz val="10"/>
      <color theme="1"/>
      <name val="Arial"/>
      <family val="2"/>
    </font>
    <font>
      <sz val="8"/>
      <name val="Arial"/>
      <family val="2"/>
    </font>
    <font>
      <u/>
      <sz val="11"/>
      <color theme="10"/>
      <name val="Calibri"/>
      <family val="2"/>
      <scheme val="minor"/>
    </font>
    <font>
      <b/>
      <sz val="10"/>
      <color theme="1"/>
      <name val="Arial"/>
      <family val="2"/>
    </font>
    <font>
      <u/>
      <sz val="12"/>
      <color theme="10"/>
      <name val="Calibri"/>
      <family val="2"/>
      <scheme val="minor"/>
    </font>
    <font>
      <sz val="12"/>
      <color theme="1"/>
      <name val="Calibri"/>
      <family val="2"/>
      <scheme val="minor"/>
    </font>
    <font>
      <sz val="12"/>
      <color theme="1"/>
      <name val="Arial"/>
      <family val="2"/>
    </font>
    <font>
      <sz val="11"/>
      <color theme="1"/>
      <name val="Calibri"/>
      <family val="2"/>
    </font>
    <font>
      <b/>
      <sz val="12"/>
      <color rgb="FF000000"/>
      <name val="Arial"/>
      <family val="2"/>
    </font>
    <font>
      <sz val="10"/>
      <color theme="0"/>
      <name val="Arial"/>
      <family val="2"/>
    </font>
    <font>
      <b/>
      <sz val="22"/>
      <name val="Arial"/>
      <family val="2"/>
    </font>
    <font>
      <b/>
      <sz val="24"/>
      <name val="Arial"/>
      <family val="2"/>
    </font>
    <font>
      <b/>
      <sz val="20"/>
      <color rgb="FF00546E"/>
      <name val="Arial"/>
      <family val="2"/>
    </font>
    <font>
      <b/>
      <sz val="16"/>
      <color rgb="FF00546E"/>
      <name val="Arial"/>
      <family val="2"/>
    </font>
    <font>
      <sz val="11"/>
      <color theme="0"/>
      <name val="Arial"/>
      <family val="2"/>
    </font>
    <font>
      <sz val="11"/>
      <color theme="1"/>
      <name val="Arial"/>
      <family val="2"/>
    </font>
    <font>
      <b/>
      <sz val="16"/>
      <color theme="5" tint="-0.499984740745262"/>
      <name val="Arial"/>
      <family val="2"/>
    </font>
    <font>
      <b/>
      <sz val="10"/>
      <color theme="0"/>
      <name val="Arial"/>
      <family val="2"/>
    </font>
    <font>
      <b/>
      <sz val="12"/>
      <color theme="1"/>
      <name val="Arial"/>
      <family val="2"/>
    </font>
    <font>
      <sz val="12"/>
      <name val="Arial"/>
      <family val="2"/>
    </font>
    <font>
      <b/>
      <sz val="12"/>
      <color theme="0"/>
      <name val="Arial"/>
      <family val="2"/>
    </font>
    <font>
      <vertAlign val="subscript"/>
      <sz val="12"/>
      <name val="Arial"/>
      <family val="2"/>
    </font>
    <font>
      <i/>
      <sz val="12"/>
      <color theme="1"/>
      <name val="Arial"/>
      <family val="2"/>
    </font>
    <font>
      <sz val="12"/>
      <color theme="1"/>
      <name val="Calibri"/>
      <family val="2"/>
    </font>
    <font>
      <sz val="12"/>
      <color theme="0"/>
      <name val="Arial"/>
      <family val="2"/>
    </font>
    <font>
      <b/>
      <sz val="12"/>
      <name val="Arial"/>
      <family val="2"/>
    </font>
    <font>
      <vertAlign val="subscript"/>
      <sz val="12"/>
      <color theme="0"/>
      <name val="Arial"/>
      <family val="2"/>
    </font>
    <font>
      <u/>
      <sz val="11"/>
      <color theme="10"/>
      <name val="Arial"/>
      <family val="2"/>
    </font>
    <font>
      <sz val="9"/>
      <color theme="1"/>
      <name val="Arial"/>
      <family val="2"/>
    </font>
    <font>
      <sz val="12"/>
      <color rgb="FF000000"/>
      <name val="Arial"/>
      <family val="2"/>
    </font>
    <font>
      <b/>
      <sz val="12"/>
      <color rgb="FFFF0000"/>
      <name val="Arial"/>
      <family val="2"/>
    </font>
    <font>
      <b/>
      <sz val="16"/>
      <color rgb="FFFF0000"/>
      <name val="Arial"/>
      <family val="2"/>
    </font>
    <font>
      <u/>
      <sz val="12"/>
      <color theme="10"/>
      <name val="Arial"/>
      <family val="2"/>
    </font>
    <font>
      <i/>
      <sz val="12"/>
      <name val="Arial"/>
      <family val="2"/>
    </font>
    <font>
      <i/>
      <sz val="11"/>
      <color theme="1"/>
      <name val="Arial"/>
      <family val="2"/>
    </font>
  </fonts>
  <fills count="1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59999389629810485"/>
        <bgColor indexed="64"/>
      </patternFill>
    </fill>
    <fill>
      <patternFill patternType="solid">
        <fgColor rgb="FF00759A"/>
        <bgColor indexed="64"/>
      </patternFill>
    </fill>
    <fill>
      <patternFill patternType="solid">
        <fgColor theme="7" tint="0.59996337778862885"/>
        <bgColor indexed="64"/>
      </patternFill>
    </fill>
    <fill>
      <patternFill patternType="solid">
        <fgColor rgb="FF00546E"/>
        <bgColor indexed="64"/>
      </patternFill>
    </fill>
    <fill>
      <patternFill patternType="solid">
        <fgColor theme="2" tint="-9.9978637043366805E-2"/>
        <bgColor indexed="64"/>
      </patternFill>
    </fill>
    <fill>
      <patternFill patternType="solid">
        <fgColor rgb="FF9BBB59"/>
        <bgColor indexed="64"/>
      </patternFill>
    </fill>
    <fill>
      <patternFill patternType="solid">
        <fgColor rgb="FFEBF1DD"/>
        <bgColor indexed="64"/>
      </patternFill>
    </fill>
    <fill>
      <patternFill patternType="solid">
        <fgColor rgb="FFFFC000"/>
        <bgColor indexed="64"/>
      </patternFill>
    </fill>
    <fill>
      <patternFill patternType="solid">
        <fgColor rgb="FFFFE699"/>
        <bgColor indexed="64"/>
      </patternFill>
    </fill>
    <fill>
      <patternFill patternType="solid">
        <fgColor theme="5" tint="0.79998168889431442"/>
        <bgColor indexed="64"/>
      </patternFill>
    </fill>
    <fill>
      <patternFill patternType="solid">
        <fgColor rgb="FFC5F1FF"/>
        <bgColor indexed="64"/>
      </patternFill>
    </fill>
    <fill>
      <patternFill patternType="solid">
        <fgColor theme="1"/>
        <bgColor indexed="64"/>
      </patternFill>
    </fill>
    <fill>
      <patternFill patternType="solid">
        <fgColor theme="0" tint="-4.9989318521683403E-2"/>
        <bgColor indexed="64"/>
      </patternFill>
    </fill>
  </fills>
  <borders count="77">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bottom/>
      <diagonal/>
    </border>
    <border>
      <left style="hair">
        <color indexed="43"/>
      </left>
      <right style="hair">
        <color indexed="43"/>
      </right>
      <top style="hair">
        <color indexed="43"/>
      </top>
      <bottom style="hair">
        <color indexed="43"/>
      </bottom>
      <diagonal/>
    </border>
    <border>
      <left style="hair">
        <color indexed="43"/>
      </left>
      <right style="hair">
        <color indexed="43"/>
      </right>
      <top/>
      <bottom/>
      <diagonal/>
    </border>
    <border>
      <left style="thick">
        <color theme="0"/>
      </left>
      <right style="thick">
        <color theme="0"/>
      </right>
      <top style="thick">
        <color theme="0"/>
      </top>
      <bottom style="thick">
        <color theme="0"/>
      </bottom>
      <diagonal/>
    </border>
    <border>
      <left/>
      <right/>
      <top/>
      <bottom style="thick">
        <color theme="0"/>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right style="thick">
        <color theme="0"/>
      </right>
      <top/>
      <bottom style="thick">
        <color theme="0"/>
      </bottom>
      <diagonal/>
    </border>
    <border>
      <left style="thick">
        <color theme="0"/>
      </left>
      <right/>
      <top/>
      <bottom style="thick">
        <color theme="0"/>
      </bottom>
      <diagonal/>
    </border>
    <border>
      <left/>
      <right/>
      <top/>
      <bottom style="thin">
        <color rgb="FF00546E"/>
      </bottom>
      <diagonal/>
    </border>
    <border>
      <left/>
      <right style="thick">
        <color theme="0"/>
      </right>
      <top style="thick">
        <color theme="0"/>
      </top>
      <bottom/>
      <diagonal/>
    </border>
    <border>
      <left style="thick">
        <color theme="0"/>
      </left>
      <right/>
      <top style="thick">
        <color theme="0"/>
      </top>
      <bottom/>
      <diagonal/>
    </border>
    <border>
      <left style="medium">
        <color rgb="FF00546E"/>
      </left>
      <right style="medium">
        <color rgb="FF00546E"/>
      </right>
      <top style="medium">
        <color rgb="FF00546E"/>
      </top>
      <bottom style="medium">
        <color rgb="FF00546E"/>
      </bottom>
      <diagonal/>
    </border>
    <border>
      <left style="medium">
        <color rgb="FF00546E"/>
      </left>
      <right/>
      <top style="medium">
        <color rgb="FF00546E"/>
      </top>
      <bottom/>
      <diagonal/>
    </border>
    <border>
      <left/>
      <right/>
      <top style="medium">
        <color rgb="FF00546E"/>
      </top>
      <bottom/>
      <diagonal/>
    </border>
    <border>
      <left/>
      <right style="medium">
        <color rgb="FF00546E"/>
      </right>
      <top style="medium">
        <color rgb="FF00546E"/>
      </top>
      <bottom/>
      <diagonal/>
    </border>
    <border>
      <left style="medium">
        <color rgb="FF00546E"/>
      </left>
      <right/>
      <top/>
      <bottom style="medium">
        <color rgb="FF00546E"/>
      </bottom>
      <diagonal/>
    </border>
    <border>
      <left/>
      <right/>
      <top/>
      <bottom style="medium">
        <color rgb="FF00546E"/>
      </bottom>
      <diagonal/>
    </border>
    <border>
      <left/>
      <right style="medium">
        <color rgb="FF00546E"/>
      </right>
      <top/>
      <bottom style="medium">
        <color rgb="FF00546E"/>
      </bottom>
      <diagonal/>
    </border>
    <border>
      <left style="medium">
        <color rgb="FF00546E"/>
      </left>
      <right/>
      <top/>
      <bottom/>
      <diagonal/>
    </border>
    <border>
      <left/>
      <right style="medium">
        <color rgb="FF00546E"/>
      </right>
      <top/>
      <bottom/>
      <diagonal/>
    </border>
    <border>
      <left style="medium">
        <color rgb="FF00546E"/>
      </left>
      <right style="medium">
        <color rgb="FF00546E"/>
      </right>
      <top style="medium">
        <color rgb="FF00546E"/>
      </top>
      <bottom/>
      <diagonal/>
    </border>
    <border>
      <left style="medium">
        <color rgb="FF00546E"/>
      </left>
      <right style="medium">
        <color rgb="FF00546E"/>
      </right>
      <top/>
      <bottom/>
      <diagonal/>
    </border>
    <border>
      <left style="medium">
        <color rgb="FF00546E"/>
      </left>
      <right style="medium">
        <color rgb="FF00546E"/>
      </right>
      <top/>
      <bottom style="medium">
        <color rgb="FF00546E"/>
      </bottom>
      <diagonal/>
    </border>
    <border>
      <left style="thin">
        <color theme="0"/>
      </left>
      <right style="thin">
        <color theme="0"/>
      </right>
      <top style="thin">
        <color theme="0"/>
      </top>
      <bottom style="thin">
        <color theme="0"/>
      </bottom>
      <diagonal/>
    </border>
    <border>
      <left style="medium">
        <color rgb="FF00546E"/>
      </left>
      <right style="medium">
        <color rgb="FF00546E"/>
      </right>
      <top style="medium">
        <color rgb="FF00546E"/>
      </top>
      <bottom style="thin">
        <color rgb="FF00546E"/>
      </bottom>
      <diagonal/>
    </border>
    <border>
      <left style="medium">
        <color rgb="FF00546E"/>
      </left>
      <right style="medium">
        <color rgb="FF00546E"/>
      </right>
      <top style="thin">
        <color rgb="FF00546E"/>
      </top>
      <bottom style="thin">
        <color rgb="FF00546E"/>
      </bottom>
      <diagonal/>
    </border>
    <border>
      <left style="medium">
        <color rgb="FF00546E"/>
      </left>
      <right style="medium">
        <color rgb="FF00546E"/>
      </right>
      <top style="thin">
        <color rgb="FF00546E"/>
      </top>
      <bottom style="medium">
        <color rgb="FF00546E"/>
      </bottom>
      <diagonal/>
    </border>
    <border>
      <left style="thick">
        <color theme="0"/>
      </left>
      <right style="thick">
        <color theme="0"/>
      </right>
      <top/>
      <bottom/>
      <diagonal/>
    </border>
    <border>
      <left style="medium">
        <color rgb="FF00546E"/>
      </left>
      <right style="medium">
        <color rgb="FF00546E"/>
      </right>
      <top style="thin">
        <color rgb="FF00546E"/>
      </top>
      <bottom/>
      <diagonal/>
    </border>
    <border>
      <left/>
      <right style="thick">
        <color theme="0"/>
      </right>
      <top style="thick">
        <color theme="0"/>
      </top>
      <bottom style="thick">
        <color theme="0"/>
      </bottom>
      <diagonal/>
    </border>
    <border>
      <left style="medium">
        <color theme="0"/>
      </left>
      <right/>
      <top/>
      <bottom/>
      <diagonal/>
    </border>
    <border>
      <left/>
      <right style="medium">
        <color theme="0"/>
      </right>
      <top/>
      <bottom/>
      <diagonal/>
    </border>
    <border>
      <left style="thin">
        <color theme="0"/>
      </left>
      <right/>
      <top style="thin">
        <color theme="0"/>
      </top>
      <bottom style="thin">
        <color theme="0"/>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style="thin">
        <color theme="0"/>
      </left>
      <right style="thin">
        <color theme="0"/>
      </right>
      <top/>
      <bottom style="thin">
        <color theme="0"/>
      </bottom>
      <diagonal/>
    </border>
    <border>
      <left/>
      <right/>
      <top style="thin">
        <color theme="0"/>
      </top>
      <bottom style="thin">
        <color theme="0"/>
      </bottom>
      <diagonal/>
    </border>
    <border>
      <left/>
      <right/>
      <top style="thick">
        <color theme="0"/>
      </top>
      <bottom style="thick">
        <color theme="0"/>
      </bottom>
      <diagonal/>
    </border>
    <border>
      <left style="medium">
        <color theme="0"/>
      </left>
      <right style="thick">
        <color theme="0"/>
      </right>
      <top style="thick">
        <color theme="0"/>
      </top>
      <bottom style="thick">
        <color theme="0"/>
      </bottom>
      <diagonal/>
    </border>
    <border>
      <left/>
      <right style="medium">
        <color theme="0"/>
      </right>
      <top style="thick">
        <color theme="0"/>
      </top>
      <bottom style="thick">
        <color theme="0"/>
      </bottom>
      <diagonal/>
    </border>
    <border>
      <left style="thick">
        <color theme="0"/>
      </left>
      <right style="medium">
        <color theme="0"/>
      </right>
      <top style="thick">
        <color theme="0"/>
      </top>
      <bottom style="thick">
        <color theme="0"/>
      </bottom>
      <diagonal/>
    </border>
    <border>
      <left style="medium">
        <color theme="0"/>
      </left>
      <right style="thick">
        <color theme="0"/>
      </right>
      <top style="thick">
        <color theme="0"/>
      </top>
      <bottom style="medium">
        <color theme="0"/>
      </bottom>
      <diagonal/>
    </border>
    <border>
      <left style="medium">
        <color theme="0"/>
      </left>
      <right style="thick">
        <color theme="0"/>
      </right>
      <top/>
      <bottom style="thick">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ck">
        <color theme="0"/>
      </left>
      <right/>
      <top/>
      <bottom/>
      <diagonal/>
    </border>
    <border>
      <left/>
      <right style="thin">
        <color theme="0"/>
      </right>
      <top style="thin">
        <color theme="0"/>
      </top>
      <bottom style="thin">
        <color theme="0"/>
      </bottom>
      <diagonal/>
    </border>
    <border>
      <left style="medium">
        <color rgb="FF0F243E"/>
      </left>
      <right style="medium">
        <color rgb="FF0F243E"/>
      </right>
      <top style="medium">
        <color rgb="FF0F243E"/>
      </top>
      <bottom/>
      <diagonal/>
    </border>
    <border>
      <left style="medium">
        <color rgb="FF0F243E"/>
      </left>
      <right style="medium">
        <color rgb="FF0F243E"/>
      </right>
      <top/>
      <bottom style="medium">
        <color rgb="FF0F243E"/>
      </bottom>
      <diagonal/>
    </border>
    <border>
      <left style="medium">
        <color rgb="FF0F243E"/>
      </left>
      <right/>
      <top style="medium">
        <color rgb="FF0F243E"/>
      </top>
      <bottom/>
      <diagonal/>
    </border>
    <border>
      <left/>
      <right style="medium">
        <color rgb="FF0F243E"/>
      </right>
      <top style="medium">
        <color rgb="FF0F243E"/>
      </top>
      <bottom/>
      <diagonal/>
    </border>
    <border>
      <left style="medium">
        <color rgb="FF0F243E"/>
      </left>
      <right/>
      <top/>
      <bottom style="medium">
        <color rgb="FF0F243E"/>
      </bottom>
      <diagonal/>
    </border>
    <border>
      <left/>
      <right style="medium">
        <color rgb="FF0F243E"/>
      </right>
      <top/>
      <bottom style="medium">
        <color rgb="FF0F243E"/>
      </bottom>
      <diagonal/>
    </border>
    <border>
      <left/>
      <right/>
      <top style="thin">
        <color rgb="FF0F243E"/>
      </top>
      <bottom style="thin">
        <color rgb="FF0F243E"/>
      </bottom>
      <diagonal/>
    </border>
    <border>
      <left/>
      <right/>
      <top style="thin">
        <color rgb="FF0F243E"/>
      </top>
      <bottom/>
      <diagonal/>
    </border>
    <border>
      <left/>
      <right/>
      <top/>
      <bottom style="thin">
        <color rgb="FF0F243E"/>
      </bottom>
      <diagonal/>
    </border>
    <border>
      <left/>
      <right style="thin">
        <color rgb="FF0F243E"/>
      </right>
      <top style="thin">
        <color rgb="FF0F243E"/>
      </top>
      <bottom style="thin">
        <color rgb="FF0F243E"/>
      </bottom>
      <diagonal/>
    </border>
    <border>
      <left/>
      <right style="thin">
        <color rgb="FF0F243E"/>
      </right>
      <top style="thin">
        <color rgb="FF0F243E"/>
      </top>
      <bottom/>
      <diagonal/>
    </border>
    <border>
      <left/>
      <right style="thin">
        <color rgb="FF0F243E"/>
      </right>
      <top/>
      <bottom style="thin">
        <color rgb="FF0F243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rgb="FF00546E"/>
      </left>
      <right/>
      <top style="thin">
        <color rgb="FF00546E"/>
      </top>
      <bottom style="thin">
        <color rgb="FF00546E"/>
      </bottom>
      <diagonal/>
    </border>
    <border>
      <left/>
      <right/>
      <top style="thin">
        <color rgb="FF00546E"/>
      </top>
      <bottom style="thin">
        <color rgb="FF00546E"/>
      </bottom>
      <diagonal/>
    </border>
    <border>
      <left/>
      <right style="thin">
        <color rgb="FF00546E"/>
      </right>
      <top style="thin">
        <color rgb="FF00546E"/>
      </top>
      <bottom style="thin">
        <color rgb="FF00546E"/>
      </bottom>
      <diagonal/>
    </border>
  </borders>
  <cellStyleXfs count="10">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applyNumberFormat="0" applyFill="0" applyBorder="0" applyAlignment="0" applyProtection="0">
      <alignment vertical="top"/>
      <protection locked="0"/>
    </xf>
    <xf numFmtId="9" fontId="2" fillId="0" borderId="0" applyFont="0" applyFill="0" applyBorder="0" applyAlignment="0" applyProtection="0"/>
    <xf numFmtId="0" fontId="6" fillId="0" borderId="3" applyNumberFormat="0" applyFont="0" applyAlignment="0"/>
    <xf numFmtId="0" fontId="7" fillId="0" borderId="0" applyNumberFormat="0" applyFill="0" applyBorder="0" applyAlignment="0" applyProtection="0"/>
    <xf numFmtId="0" fontId="9" fillId="0" borderId="0" applyNumberFormat="0" applyFill="0" applyBorder="0" applyAlignment="0" applyProtection="0"/>
    <xf numFmtId="0" fontId="10" fillId="0" borderId="0"/>
  </cellStyleXfs>
  <cellXfs count="424">
    <xf numFmtId="0" fontId="0" fillId="0" borderId="0" xfId="0"/>
    <xf numFmtId="0" fontId="0" fillId="0" borderId="0" xfId="0" applyAlignment="1">
      <alignment wrapText="1"/>
    </xf>
    <xf numFmtId="0" fontId="5" fillId="0" borderId="1" xfId="0" applyFont="1" applyBorder="1" applyAlignment="1">
      <alignment vertical="center"/>
    </xf>
    <xf numFmtId="0" fontId="11" fillId="5" borderId="0" xfId="9" applyFont="1" applyFill="1"/>
    <xf numFmtId="0" fontId="12" fillId="2" borderId="0" xfId="0" applyFont="1" applyFill="1"/>
    <xf numFmtId="0" fontId="0" fillId="2" borderId="0" xfId="0" applyFill="1"/>
    <xf numFmtId="0" fontId="12" fillId="2" borderId="0" xfId="0" applyFont="1" applyFill="1" applyAlignment="1">
      <alignment vertical="center"/>
    </xf>
    <xf numFmtId="0" fontId="13" fillId="2" borderId="0" xfId="0" applyFont="1" applyFill="1"/>
    <xf numFmtId="0" fontId="4" fillId="2" borderId="0" xfId="0" applyFont="1" applyFill="1"/>
    <xf numFmtId="0" fontId="16" fillId="2" borderId="0" xfId="0" applyFont="1" applyFill="1" applyAlignment="1" applyProtection="1">
      <alignment vertical="center"/>
      <protection hidden="1"/>
    </xf>
    <xf numFmtId="0" fontId="8" fillId="2" borderId="0" xfId="0" applyFont="1" applyFill="1" applyAlignment="1" applyProtection="1">
      <alignment horizontal="right" vertical="center"/>
      <protection hidden="1"/>
    </xf>
    <xf numFmtId="0" fontId="17" fillId="2" borderId="11" xfId="0" applyFont="1" applyFill="1" applyBorder="1" applyAlignment="1" applyProtection="1">
      <alignment vertical="center"/>
      <protection hidden="1"/>
    </xf>
    <xf numFmtId="0" fontId="21" fillId="2" borderId="11" xfId="0" applyFont="1" applyFill="1" applyBorder="1" applyAlignment="1" applyProtection="1">
      <alignment vertical="center"/>
      <protection hidden="1"/>
    </xf>
    <xf numFmtId="0" fontId="22" fillId="7" borderId="9" xfId="0" applyFont="1" applyFill="1" applyBorder="1" applyAlignment="1">
      <alignment horizontal="center" vertical="center"/>
    </xf>
    <xf numFmtId="0" fontId="17" fillId="2" borderId="0" xfId="0" applyFont="1" applyFill="1" applyAlignment="1" applyProtection="1">
      <alignment vertical="center"/>
      <protection hidden="1"/>
    </xf>
    <xf numFmtId="0" fontId="18" fillId="2" borderId="0" xfId="0" applyFont="1" applyFill="1" applyAlignment="1" applyProtection="1">
      <alignment vertical="center"/>
      <protection hidden="1"/>
    </xf>
    <xf numFmtId="0" fontId="21" fillId="2" borderId="0" xfId="0" applyFont="1" applyFill="1" applyAlignment="1" applyProtection="1">
      <alignment vertical="center"/>
      <protection hidden="1"/>
    </xf>
    <xf numFmtId="0" fontId="20" fillId="2" borderId="0" xfId="0" applyFont="1" applyFill="1"/>
    <xf numFmtId="0" fontId="20" fillId="2" borderId="0" xfId="0" applyFont="1" applyFill="1" applyAlignment="1">
      <alignment vertical="center"/>
    </xf>
    <xf numFmtId="0" fontId="20" fillId="2" borderId="0" xfId="0" applyFont="1" applyFill="1" applyAlignment="1" applyProtection="1">
      <alignment vertical="center"/>
      <protection hidden="1"/>
    </xf>
    <xf numFmtId="0" fontId="11" fillId="2" borderId="11" xfId="9" applyFont="1" applyFill="1" applyBorder="1"/>
    <xf numFmtId="0" fontId="11" fillId="0" borderId="0" xfId="0" applyFont="1"/>
    <xf numFmtId="0" fontId="11" fillId="2" borderId="0" xfId="0" applyFont="1" applyFill="1"/>
    <xf numFmtId="0" fontId="11" fillId="2" borderId="0" xfId="0" applyFont="1" applyFill="1" applyAlignment="1">
      <alignment horizontal="left" vertical="center" wrapText="1"/>
    </xf>
    <xf numFmtId="0" fontId="11" fillId="2" borderId="0" xfId="0" applyFont="1" applyFill="1" applyAlignment="1">
      <alignment vertical="center" wrapText="1"/>
    </xf>
    <xf numFmtId="0" fontId="10" fillId="2" borderId="0" xfId="0" applyFont="1" applyFill="1"/>
    <xf numFmtId="0" fontId="11" fillId="2" borderId="0" xfId="0" applyFont="1" applyFill="1" applyAlignment="1">
      <alignment vertical="center"/>
    </xf>
    <xf numFmtId="0" fontId="28" fillId="2" borderId="0" xfId="0" applyFont="1" applyFill="1"/>
    <xf numFmtId="0" fontId="27" fillId="2" borderId="0" xfId="0" applyFont="1" applyFill="1"/>
    <xf numFmtId="0" fontId="12" fillId="2" borderId="0" xfId="0" applyFont="1" applyFill="1" applyAlignment="1">
      <alignment wrapText="1"/>
    </xf>
    <xf numFmtId="0" fontId="29" fillId="7" borderId="0" xfId="9" applyFont="1" applyFill="1" applyAlignment="1">
      <alignment horizontal="center" vertical="center" wrapText="1"/>
    </xf>
    <xf numFmtId="0" fontId="0" fillId="2" borderId="0" xfId="0" applyFill="1" applyAlignment="1">
      <alignment wrapText="1"/>
    </xf>
    <xf numFmtId="2" fontId="11" fillId="2" borderId="0" xfId="0" applyNumberFormat="1" applyFont="1" applyFill="1" applyAlignment="1">
      <alignment horizontal="left" vertical="center" wrapText="1"/>
    </xf>
    <xf numFmtId="0" fontId="10" fillId="2" borderId="0" xfId="0" applyFont="1" applyFill="1" applyAlignment="1">
      <alignment horizontal="left" vertical="center" wrapText="1"/>
    </xf>
    <xf numFmtId="0" fontId="28" fillId="2" borderId="0" xfId="0" applyFont="1" applyFill="1" applyAlignment="1">
      <alignment vertical="center"/>
    </xf>
    <xf numFmtId="0" fontId="27" fillId="2" borderId="0" xfId="0" applyFont="1" applyFill="1" applyAlignment="1">
      <alignment horizontal="center" vertical="center"/>
    </xf>
    <xf numFmtId="0" fontId="11" fillId="2" borderId="30" xfId="0" applyFont="1" applyFill="1" applyBorder="1" applyAlignment="1">
      <alignment horizontal="center" vertical="center"/>
    </xf>
    <xf numFmtId="0" fontId="11" fillId="2" borderId="0" xfId="0" applyFont="1" applyFill="1" applyAlignment="1">
      <alignment horizontal="center" vertical="center"/>
    </xf>
    <xf numFmtId="0" fontId="27" fillId="2" borderId="0" xfId="0" applyFont="1" applyFill="1" applyAlignment="1">
      <alignment horizontal="center" vertical="center" wrapText="1"/>
    </xf>
    <xf numFmtId="0" fontId="11" fillId="2" borderId="8" xfId="0" applyFont="1" applyFill="1" applyBorder="1" applyAlignment="1">
      <alignment vertical="center"/>
    </xf>
    <xf numFmtId="0" fontId="27" fillId="2" borderId="0" xfId="0" applyFont="1" applyFill="1" applyAlignment="1">
      <alignment vertical="center"/>
    </xf>
    <xf numFmtId="2" fontId="27" fillId="2" borderId="0" xfId="0" applyNumberFormat="1" applyFont="1" applyFill="1" applyAlignment="1">
      <alignment vertical="center"/>
    </xf>
    <xf numFmtId="0" fontId="10" fillId="2" borderId="0" xfId="0" applyFont="1" applyFill="1" applyAlignment="1">
      <alignment vertical="center"/>
    </xf>
    <xf numFmtId="0" fontId="11" fillId="2" borderId="0" xfId="0" applyFont="1" applyFill="1" applyAlignment="1">
      <alignment horizontal="left" vertical="center" wrapText="1" indent="1"/>
    </xf>
    <xf numFmtId="0" fontId="23" fillId="0" borderId="27" xfId="0" applyFont="1" applyBorder="1"/>
    <xf numFmtId="0" fontId="11" fillId="10" borderId="28" xfId="0" applyFont="1" applyFill="1" applyBorder="1"/>
    <xf numFmtId="9" fontId="0" fillId="0" borderId="0" xfId="0" applyNumberFormat="1"/>
    <xf numFmtId="11" fontId="0" fillId="0" borderId="0" xfId="0" applyNumberFormat="1"/>
    <xf numFmtId="0" fontId="6" fillId="3" borderId="3" xfId="6" applyFont="1" applyFill="1" applyAlignment="1"/>
    <xf numFmtId="0" fontId="5" fillId="0" borderId="1" xfId="0" applyFont="1" applyBorder="1"/>
    <xf numFmtId="0" fontId="6" fillId="2" borderId="3" xfId="6" applyFont="1" applyFill="1" applyAlignment="1"/>
    <xf numFmtId="0" fontId="5" fillId="0" borderId="2" xfId="0" applyFont="1" applyBorder="1"/>
    <xf numFmtId="0" fontId="6" fillId="0" borderId="3" xfId="6" applyFont="1" applyAlignment="1"/>
    <xf numFmtId="0" fontId="0" fillId="0" borderId="3" xfId="6" applyFont="1" applyAlignment="1"/>
    <xf numFmtId="0" fontId="0" fillId="0" borderId="4" xfId="6" applyFont="1" applyBorder="1" applyAlignment="1"/>
    <xf numFmtId="2" fontId="10" fillId="2" borderId="0" xfId="0" applyNumberFormat="1" applyFont="1" applyFill="1" applyAlignment="1" applyProtection="1">
      <alignment vertical="center"/>
      <protection locked="0"/>
    </xf>
    <xf numFmtId="2" fontId="11" fillId="8" borderId="5" xfId="1" applyNumberFormat="1" applyFont="1" applyFill="1" applyBorder="1" applyAlignment="1" applyProtection="1">
      <alignment vertical="center"/>
      <protection locked="0"/>
    </xf>
    <xf numFmtId="0" fontId="11" fillId="11" borderId="28" xfId="0" applyFont="1" applyFill="1" applyBorder="1"/>
    <xf numFmtId="0" fontId="11" fillId="12" borderId="28" xfId="0" applyFont="1" applyFill="1" applyBorder="1"/>
    <xf numFmtId="0" fontId="11" fillId="8" borderId="29" xfId="0" applyFont="1" applyFill="1" applyBorder="1"/>
    <xf numFmtId="0" fontId="10" fillId="2" borderId="0" xfId="0" applyFont="1" applyFill="1" applyAlignment="1" applyProtection="1">
      <alignment vertical="center"/>
      <protection locked="0"/>
    </xf>
    <xf numFmtId="0" fontId="11" fillId="12" borderId="5" xfId="1" applyNumberFormat="1" applyFont="1" applyFill="1" applyBorder="1" applyAlignment="1" applyProtection="1">
      <alignment vertical="center" wrapText="1"/>
      <protection locked="0"/>
    </xf>
    <xf numFmtId="2" fontId="11" fillId="0" borderId="5" xfId="0" applyNumberFormat="1" applyFont="1" applyBorder="1" applyAlignment="1" applyProtection="1">
      <alignment vertical="center" wrapText="1"/>
      <protection locked="0"/>
    </xf>
    <xf numFmtId="2" fontId="10" fillId="0" borderId="0" xfId="0" applyNumberFormat="1" applyFont="1" applyAlignment="1" applyProtection="1">
      <alignment vertical="center" wrapText="1"/>
      <protection locked="0"/>
    </xf>
    <xf numFmtId="0" fontId="7" fillId="2" borderId="0" xfId="7" applyFill="1" applyBorder="1" applyAlignment="1" applyProtection="1">
      <alignment vertical="center"/>
      <protection hidden="1"/>
    </xf>
    <xf numFmtId="0" fontId="32" fillId="2" borderId="0" xfId="7" applyFont="1" applyFill="1" applyBorder="1" applyAlignment="1" applyProtection="1">
      <alignment vertical="center"/>
      <protection hidden="1"/>
    </xf>
    <xf numFmtId="0" fontId="11" fillId="13" borderId="31" xfId="0" applyFont="1" applyFill="1" applyBorder="1"/>
    <xf numFmtId="0" fontId="11" fillId="14" borderId="31" xfId="0" applyFont="1" applyFill="1" applyBorder="1"/>
    <xf numFmtId="0" fontId="11" fillId="12" borderId="32" xfId="1" applyNumberFormat="1" applyFont="1" applyFill="1" applyBorder="1" applyAlignment="1" applyProtection="1">
      <alignment vertical="center" wrapText="1"/>
      <protection locked="0"/>
    </xf>
    <xf numFmtId="2" fontId="11" fillId="0" borderId="32" xfId="0" applyNumberFormat="1" applyFont="1" applyBorder="1" applyAlignment="1" applyProtection="1">
      <alignment vertical="center" wrapText="1"/>
      <protection locked="0"/>
    </xf>
    <xf numFmtId="2" fontId="11" fillId="6" borderId="32" xfId="1" applyNumberFormat="1" applyFont="1" applyFill="1" applyBorder="1" applyAlignment="1" applyProtection="1">
      <alignment vertical="center"/>
      <protection locked="0"/>
    </xf>
    <xf numFmtId="2" fontId="11" fillId="8" borderId="32" xfId="1" applyNumberFormat="1" applyFont="1" applyFill="1" applyBorder="1" applyAlignment="1" applyProtection="1">
      <alignment vertical="center"/>
      <protection locked="0"/>
    </xf>
    <xf numFmtId="2" fontId="11" fillId="4" borderId="32" xfId="1" applyNumberFormat="1" applyFont="1" applyFill="1" applyBorder="1" applyAlignment="1" applyProtection="1">
      <alignment vertical="center"/>
      <protection locked="0"/>
    </xf>
    <xf numFmtId="0" fontId="20" fillId="0" borderId="0" xfId="0" applyFont="1"/>
    <xf numFmtId="0" fontId="33" fillId="2" borderId="0" xfId="0" applyFont="1" applyFill="1"/>
    <xf numFmtId="0" fontId="20" fillId="2" borderId="0" xfId="0" applyFont="1" applyFill="1" applyAlignment="1">
      <alignment wrapText="1"/>
    </xf>
    <xf numFmtId="2" fontId="11" fillId="13" borderId="5" xfId="1" applyNumberFormat="1" applyFont="1" applyFill="1" applyBorder="1" applyAlignment="1" applyProtection="1">
      <alignment vertical="center"/>
      <protection locked="0"/>
    </xf>
    <xf numFmtId="0" fontId="23" fillId="0" borderId="0" xfId="0" applyFont="1" applyBorder="1"/>
    <xf numFmtId="0" fontId="15" fillId="2" borderId="0" xfId="0" applyFont="1" applyFill="1" applyAlignment="1" applyProtection="1">
      <alignment vertical="center"/>
      <protection hidden="1"/>
    </xf>
    <xf numFmtId="0" fontId="8" fillId="2" borderId="26" xfId="0" applyFont="1" applyFill="1" applyBorder="1" applyAlignment="1" applyProtection="1">
      <alignment horizontal="right" vertical="center"/>
      <protection hidden="1"/>
    </xf>
    <xf numFmtId="0" fontId="32" fillId="2" borderId="26" xfId="7" applyFont="1" applyFill="1" applyBorder="1" applyAlignment="1" applyProtection="1">
      <alignment vertical="center"/>
      <protection hidden="1"/>
    </xf>
    <xf numFmtId="0" fontId="20" fillId="2" borderId="26" xfId="0" applyFont="1" applyFill="1" applyBorder="1" applyAlignment="1" applyProtection="1">
      <alignment vertical="center"/>
      <protection hidden="1"/>
    </xf>
    <xf numFmtId="9" fontId="11" fillId="11" borderId="5" xfId="2" applyFont="1" applyFill="1" applyBorder="1" applyAlignment="1" applyProtection="1">
      <alignment vertical="center"/>
    </xf>
    <xf numFmtId="2" fontId="11" fillId="8" borderId="5" xfId="1" applyNumberFormat="1" applyFont="1" applyFill="1" applyBorder="1" applyAlignment="1" applyProtection="1">
      <alignment vertical="center"/>
    </xf>
    <xf numFmtId="0" fontId="10" fillId="2" borderId="0" xfId="0" applyFont="1" applyFill="1" applyAlignment="1" applyProtection="1">
      <alignment vertical="center"/>
    </xf>
    <xf numFmtId="0" fontId="11" fillId="2" borderId="5" xfId="0" applyFont="1" applyFill="1" applyBorder="1" applyAlignment="1" applyProtection="1">
      <alignment vertical="center"/>
      <protection locked="0"/>
    </xf>
    <xf numFmtId="0" fontId="11" fillId="2" borderId="0" xfId="0" applyFont="1" applyFill="1" applyAlignment="1" applyProtection="1">
      <alignment vertical="center"/>
      <protection locked="0"/>
    </xf>
    <xf numFmtId="0" fontId="29" fillId="2" borderId="0" xfId="9" applyFont="1" applyFill="1" applyAlignment="1">
      <alignment horizontal="center" vertical="center"/>
    </xf>
    <xf numFmtId="0" fontId="12" fillId="2" borderId="0" xfId="0" applyFont="1" applyFill="1" applyProtection="1"/>
    <xf numFmtId="0" fontId="20" fillId="2" borderId="0" xfId="0" applyFont="1" applyFill="1" applyProtection="1"/>
    <xf numFmtId="0" fontId="23" fillId="0" borderId="27" xfId="0" applyFont="1" applyBorder="1" applyProtection="1"/>
    <xf numFmtId="0" fontId="23" fillId="0" borderId="0" xfId="0" applyFont="1" applyBorder="1" applyProtection="1"/>
    <xf numFmtId="0" fontId="20" fillId="2" borderId="0" xfId="0" applyFont="1" applyFill="1" applyAlignment="1" applyProtection="1">
      <alignment vertical="center"/>
    </xf>
    <xf numFmtId="0" fontId="11" fillId="11" borderId="28" xfId="0" applyFont="1" applyFill="1" applyBorder="1" applyProtection="1"/>
    <xf numFmtId="0" fontId="11" fillId="10" borderId="28" xfId="0" applyFont="1" applyFill="1" applyBorder="1" applyProtection="1"/>
    <xf numFmtId="0" fontId="11" fillId="12" borderId="28" xfId="0" applyFont="1" applyFill="1" applyBorder="1" applyProtection="1"/>
    <xf numFmtId="0" fontId="11" fillId="13" borderId="31" xfId="0" applyFont="1" applyFill="1" applyBorder="1" applyProtection="1"/>
    <xf numFmtId="0" fontId="8" fillId="2" borderId="0" xfId="0" applyFont="1" applyFill="1" applyAlignment="1" applyProtection="1">
      <alignment horizontal="right" vertical="center"/>
    </xf>
    <xf numFmtId="0" fontId="11" fillId="14" borderId="31" xfId="0" applyFont="1" applyFill="1" applyBorder="1" applyProtection="1"/>
    <xf numFmtId="0" fontId="32" fillId="2" borderId="0" xfId="7" applyFont="1" applyFill="1" applyBorder="1" applyAlignment="1" applyProtection="1">
      <alignment vertical="center"/>
    </xf>
    <xf numFmtId="0" fontId="11" fillId="8" borderId="29" xfId="0" applyFont="1" applyFill="1" applyBorder="1" applyProtection="1"/>
    <xf numFmtId="0" fontId="11" fillId="5" borderId="0" xfId="9" applyFont="1" applyFill="1" applyProtection="1"/>
    <xf numFmtId="0" fontId="13" fillId="2" borderId="0" xfId="0" applyFont="1" applyFill="1" applyProtection="1"/>
    <xf numFmtId="0" fontId="11" fillId="2" borderId="0" xfId="0" applyFont="1" applyFill="1" applyProtection="1"/>
    <xf numFmtId="0" fontId="11" fillId="2" borderId="0" xfId="0" applyFont="1" applyFill="1" applyAlignment="1" applyProtection="1">
      <alignment vertical="center"/>
    </xf>
    <xf numFmtId="0" fontId="27" fillId="2" borderId="0" xfId="0" applyFont="1" applyFill="1" applyAlignment="1" applyProtection="1">
      <alignment horizontal="center" vertical="center"/>
    </xf>
    <xf numFmtId="0" fontId="33" fillId="2" borderId="0" xfId="0" applyFont="1" applyFill="1" applyProtection="1"/>
    <xf numFmtId="0" fontId="29" fillId="2" borderId="0" xfId="9" applyFont="1" applyFill="1" applyAlignment="1" applyProtection="1">
      <alignment horizontal="center" vertical="center"/>
    </xf>
    <xf numFmtId="0" fontId="20" fillId="2" borderId="0" xfId="0" applyFont="1" applyFill="1" applyAlignment="1" applyProtection="1">
      <alignment wrapText="1"/>
    </xf>
    <xf numFmtId="0" fontId="11" fillId="2" borderId="0" xfId="0" applyFont="1" applyFill="1" applyAlignment="1" applyProtection="1">
      <alignment vertical="center" wrapText="1"/>
    </xf>
    <xf numFmtId="0" fontId="29" fillId="7" borderId="0" xfId="9" applyFont="1" applyFill="1" applyAlignment="1" applyProtection="1">
      <alignment horizontal="center" vertical="center" wrapText="1"/>
    </xf>
    <xf numFmtId="0" fontId="27" fillId="2" borderId="0" xfId="0" applyFont="1" applyFill="1" applyAlignment="1" applyProtection="1">
      <alignment horizontal="center" vertical="center" wrapText="1"/>
    </xf>
    <xf numFmtId="0" fontId="11" fillId="2" borderId="8" xfId="0" applyFont="1" applyFill="1" applyBorder="1" applyAlignment="1" applyProtection="1">
      <alignment vertical="center"/>
    </xf>
    <xf numFmtId="0" fontId="27" fillId="2" borderId="0" xfId="0" applyFont="1" applyFill="1" applyAlignment="1" applyProtection="1">
      <alignment vertical="center"/>
    </xf>
    <xf numFmtId="0" fontId="11" fillId="11" borderId="32" xfId="1" applyNumberFormat="1" applyFont="1" applyFill="1" applyBorder="1" applyAlignment="1" applyProtection="1">
      <alignment vertical="center" wrapText="1"/>
    </xf>
    <xf numFmtId="2" fontId="27" fillId="2" borderId="0" xfId="0" applyNumberFormat="1" applyFont="1" applyFill="1" applyAlignment="1" applyProtection="1">
      <alignment vertical="center"/>
    </xf>
    <xf numFmtId="2" fontId="11" fillId="0" borderId="5" xfId="0" applyNumberFormat="1" applyFont="1" applyBorder="1" applyAlignment="1" applyProtection="1">
      <alignment vertical="center"/>
    </xf>
    <xf numFmtId="2" fontId="11" fillId="2" borderId="0" xfId="0" applyNumberFormat="1" applyFont="1" applyFill="1" applyAlignment="1" applyProtection="1">
      <alignment vertical="center"/>
    </xf>
    <xf numFmtId="0" fontId="11" fillId="2" borderId="0" xfId="0" applyFont="1" applyFill="1" applyAlignment="1" applyProtection="1">
      <alignment horizontal="left" vertical="center" wrapText="1"/>
    </xf>
    <xf numFmtId="0" fontId="0" fillId="2" borderId="0" xfId="0" applyFill="1" applyProtection="1"/>
    <xf numFmtId="2" fontId="11" fillId="2" borderId="0" xfId="0" applyNumberFormat="1" applyFont="1" applyFill="1" applyAlignment="1" applyProtection="1">
      <alignment horizontal="left" vertical="center" wrapText="1"/>
    </xf>
    <xf numFmtId="0" fontId="11" fillId="2" borderId="0" xfId="0" applyFont="1" applyFill="1" applyAlignment="1" applyProtection="1">
      <alignment horizontal="left" vertical="center" wrapText="1" indent="1"/>
    </xf>
    <xf numFmtId="2" fontId="10" fillId="2" borderId="0" xfId="0" applyNumberFormat="1" applyFont="1" applyFill="1" applyAlignment="1" applyProtection="1">
      <alignment vertical="center"/>
    </xf>
    <xf numFmtId="2" fontId="10" fillId="0" borderId="0" xfId="0" applyNumberFormat="1" applyFont="1" applyAlignment="1" applyProtection="1">
      <alignment vertical="center"/>
    </xf>
    <xf numFmtId="0" fontId="10" fillId="2" borderId="0" xfId="0" applyFont="1" applyFill="1" applyAlignment="1" applyProtection="1">
      <alignment horizontal="left" vertical="center" wrapText="1"/>
    </xf>
    <xf numFmtId="0" fontId="10" fillId="2" borderId="0" xfId="0" applyFont="1" applyFill="1" applyProtection="1"/>
    <xf numFmtId="0" fontId="0" fillId="0" borderId="0" xfId="0" applyProtection="1"/>
    <xf numFmtId="0" fontId="27" fillId="2" borderId="0" xfId="0" applyFont="1" applyFill="1" applyProtection="1"/>
    <xf numFmtId="0" fontId="12" fillId="2" borderId="0" xfId="0" applyFont="1" applyFill="1" applyAlignment="1" applyProtection="1">
      <alignment vertical="center"/>
    </xf>
    <xf numFmtId="0" fontId="28" fillId="2" borderId="0" xfId="0" applyFont="1" applyFill="1" applyProtection="1"/>
    <xf numFmtId="0" fontId="28" fillId="2" borderId="0" xfId="0" applyFont="1" applyFill="1" applyAlignment="1" applyProtection="1">
      <alignment vertical="center"/>
    </xf>
    <xf numFmtId="0" fontId="4" fillId="2" borderId="0" xfId="0" applyFont="1" applyFill="1" applyProtection="1"/>
    <xf numFmtId="0" fontId="11" fillId="2" borderId="30" xfId="0" applyFont="1" applyFill="1" applyBorder="1" applyAlignment="1" applyProtection="1">
      <alignment horizontal="center" vertical="center"/>
    </xf>
    <xf numFmtId="0" fontId="11" fillId="2" borderId="0" xfId="0" applyFont="1" applyFill="1" applyAlignment="1" applyProtection="1">
      <alignment horizontal="center" vertical="center"/>
    </xf>
    <xf numFmtId="0" fontId="12" fillId="2" borderId="0" xfId="0" applyFont="1" applyFill="1" applyAlignment="1" applyProtection="1">
      <alignment wrapText="1"/>
    </xf>
    <xf numFmtId="0" fontId="0" fillId="2" borderId="0" xfId="0" applyFill="1" applyAlignment="1" applyProtection="1">
      <alignment wrapText="1"/>
    </xf>
    <xf numFmtId="0" fontId="7" fillId="2" borderId="0" xfId="7" applyFill="1" applyBorder="1" applyAlignment="1" applyProtection="1">
      <alignment vertical="center"/>
    </xf>
    <xf numFmtId="0" fontId="29" fillId="7" borderId="26" xfId="9" applyFont="1" applyFill="1" applyBorder="1" applyAlignment="1" applyProtection="1">
      <alignment horizontal="center" vertical="center" wrapText="1"/>
    </xf>
    <xf numFmtId="0" fontId="11" fillId="2" borderId="48" xfId="0" applyFont="1" applyFill="1" applyBorder="1" applyAlignment="1" applyProtection="1">
      <alignment vertical="center"/>
    </xf>
    <xf numFmtId="0" fontId="11" fillId="2" borderId="0" xfId="0" applyFont="1" applyFill="1" applyBorder="1" applyAlignment="1" applyProtection="1">
      <alignment vertical="center"/>
    </xf>
    <xf numFmtId="0" fontId="11" fillId="2" borderId="34" xfId="0" applyFont="1" applyFill="1" applyBorder="1" applyAlignment="1" applyProtection="1">
      <alignment vertical="center"/>
    </xf>
    <xf numFmtId="0" fontId="11" fillId="2" borderId="9" xfId="0" applyFont="1" applyFill="1" applyBorder="1" applyAlignment="1" applyProtection="1">
      <alignment vertical="center"/>
    </xf>
    <xf numFmtId="0" fontId="11" fillId="2" borderId="30" xfId="0" applyFont="1" applyFill="1" applyBorder="1" applyAlignment="1" applyProtection="1">
      <alignment vertical="center"/>
    </xf>
    <xf numFmtId="0" fontId="20" fillId="2" borderId="26" xfId="0" applyFont="1" applyFill="1" applyBorder="1" applyProtection="1"/>
    <xf numFmtId="0" fontId="12" fillId="2" borderId="26" xfId="0" applyFont="1" applyFill="1" applyBorder="1" applyProtection="1"/>
    <xf numFmtId="0" fontId="20" fillId="2" borderId="26" xfId="0" applyFont="1" applyFill="1" applyBorder="1" applyAlignment="1" applyProtection="1">
      <alignment vertical="center"/>
    </xf>
    <xf numFmtId="0" fontId="20" fillId="0" borderId="26" xfId="0" applyFont="1" applyBorder="1" applyProtection="1"/>
    <xf numFmtId="0" fontId="25" fillId="9" borderId="14" xfId="0" applyFont="1" applyFill="1" applyBorder="1" applyAlignment="1" applyProtection="1">
      <alignment horizontal="center" vertical="center" wrapText="1"/>
    </xf>
    <xf numFmtId="0" fontId="27" fillId="2" borderId="0" xfId="0" applyFont="1" applyFill="1" applyAlignment="1" applyProtection="1">
      <alignment horizontal="left" vertical="center" wrapText="1" indent="2"/>
    </xf>
    <xf numFmtId="0" fontId="29" fillId="7" borderId="0" xfId="9" applyFont="1" applyFill="1" applyAlignment="1" applyProtection="1">
      <alignment vertical="center"/>
    </xf>
    <xf numFmtId="0" fontId="11" fillId="2" borderId="42" xfId="0" applyFont="1" applyFill="1" applyBorder="1" applyAlignment="1" applyProtection="1">
      <alignment horizontal="center" vertical="center"/>
    </xf>
    <xf numFmtId="0" fontId="27" fillId="2" borderId="0"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xf>
    <xf numFmtId="0" fontId="11" fillId="2" borderId="26" xfId="0" applyFont="1" applyFill="1" applyBorder="1" applyAlignment="1" applyProtection="1">
      <alignment horizontal="center" vertical="center"/>
    </xf>
    <xf numFmtId="0" fontId="11" fillId="2" borderId="40" xfId="0" applyFont="1" applyFill="1" applyBorder="1" applyAlignment="1" applyProtection="1">
      <alignment horizontal="center" vertical="center"/>
    </xf>
    <xf numFmtId="0" fontId="29" fillId="7" borderId="26" xfId="9" applyFont="1" applyFill="1" applyBorder="1" applyAlignment="1" applyProtection="1">
      <alignment horizontal="center" vertical="center" wrapText="1"/>
    </xf>
    <xf numFmtId="0" fontId="29" fillId="7" borderId="39" xfId="9" applyFont="1" applyFill="1" applyBorder="1" applyAlignment="1" applyProtection="1">
      <alignment horizontal="center" vertical="center" wrapText="1"/>
    </xf>
    <xf numFmtId="0" fontId="29" fillId="7" borderId="40" xfId="9" applyFont="1" applyFill="1" applyBorder="1" applyAlignment="1" applyProtection="1">
      <alignment horizontal="center" vertical="center" wrapText="1"/>
    </xf>
    <xf numFmtId="0" fontId="29" fillId="7" borderId="26" xfId="9" applyFont="1" applyFill="1" applyBorder="1" applyAlignment="1">
      <alignment horizontal="center" vertical="center" wrapText="1"/>
    </xf>
    <xf numFmtId="164" fontId="11" fillId="12" borderId="5" xfId="1" applyFont="1" applyFill="1" applyBorder="1" applyAlignment="1" applyProtection="1">
      <alignment vertical="center"/>
      <protection locked="0"/>
    </xf>
    <xf numFmtId="164" fontId="11" fillId="2" borderId="5" xfId="1" applyFont="1" applyFill="1" applyBorder="1" applyAlignment="1" applyProtection="1">
      <alignment vertical="center"/>
      <protection locked="0"/>
    </xf>
    <xf numFmtId="164" fontId="11" fillId="6" borderId="5" xfId="1" applyFont="1" applyFill="1" applyBorder="1" applyAlignment="1" applyProtection="1">
      <alignment vertical="center"/>
      <protection locked="0"/>
    </xf>
    <xf numFmtId="164" fontId="10" fillId="2" borderId="0" xfId="1" applyFont="1" applyFill="1" applyAlignment="1">
      <alignment vertical="center"/>
    </xf>
    <xf numFmtId="164" fontId="11" fillId="11" borderId="5" xfId="1" applyFont="1" applyFill="1" applyBorder="1" applyAlignment="1" applyProtection="1">
      <alignment vertical="center"/>
      <protection locked="0"/>
    </xf>
    <xf numFmtId="164" fontId="11" fillId="11" borderId="5" xfId="1" applyFont="1" applyFill="1" applyBorder="1" applyAlignment="1" applyProtection="1">
      <alignment vertical="center"/>
    </xf>
    <xf numFmtId="164" fontId="10" fillId="2" borderId="0" xfId="1" applyFont="1" applyFill="1" applyAlignment="1" applyProtection="1">
      <alignment vertical="center"/>
      <protection locked="0"/>
    </xf>
    <xf numFmtId="164" fontId="11" fillId="0" borderId="5" xfId="1" applyFont="1" applyBorder="1" applyAlignment="1" applyProtection="1">
      <alignment vertical="center"/>
    </xf>
    <xf numFmtId="164" fontId="11" fillId="2" borderId="0" xfId="1" applyFont="1" applyFill="1" applyAlignment="1" applyProtection="1">
      <alignment vertical="center"/>
    </xf>
    <xf numFmtId="164" fontId="11" fillId="11" borderId="32" xfId="1" applyFont="1" applyFill="1" applyBorder="1" applyAlignment="1" applyProtection="1">
      <alignment vertical="center" wrapText="1"/>
    </xf>
    <xf numFmtId="164" fontId="11" fillId="14" borderId="5" xfId="1" applyFont="1" applyFill="1" applyBorder="1" applyAlignment="1" applyProtection="1">
      <alignment vertical="center" wrapText="1"/>
      <protection locked="0"/>
    </xf>
    <xf numFmtId="164" fontId="11" fillId="13" borderId="5" xfId="1" applyFont="1" applyFill="1" applyBorder="1" applyAlignment="1" applyProtection="1">
      <alignment vertical="center" wrapText="1"/>
      <protection locked="0"/>
    </xf>
    <xf numFmtId="164" fontId="11" fillId="12" borderId="32" xfId="1" applyFont="1" applyFill="1" applyBorder="1" applyAlignment="1" applyProtection="1">
      <alignment vertical="center"/>
      <protection locked="0"/>
    </xf>
    <xf numFmtId="164" fontId="11" fillId="2" borderId="0" xfId="1" applyFont="1" applyFill="1" applyAlignment="1" applyProtection="1">
      <alignment vertical="center"/>
      <protection locked="0"/>
    </xf>
    <xf numFmtId="164" fontId="11" fillId="8" borderId="32" xfId="1" applyFont="1" applyFill="1" applyBorder="1" applyAlignment="1" applyProtection="1">
      <alignment vertical="center"/>
      <protection locked="0"/>
    </xf>
    <xf numFmtId="164" fontId="11" fillId="8" borderId="5" xfId="1" applyFont="1" applyFill="1" applyBorder="1" applyAlignment="1" applyProtection="1">
      <alignment vertical="center"/>
      <protection locked="0"/>
    </xf>
    <xf numFmtId="164" fontId="11" fillId="6" borderId="32" xfId="1" applyFont="1" applyFill="1" applyBorder="1" applyAlignment="1" applyProtection="1">
      <alignment vertical="center"/>
      <protection locked="0"/>
    </xf>
    <xf numFmtId="164" fontId="11" fillId="4" borderId="5" xfId="1" applyFont="1" applyFill="1" applyBorder="1" applyAlignment="1" applyProtection="1">
      <alignment vertical="center"/>
      <protection locked="0"/>
    </xf>
    <xf numFmtId="164" fontId="11" fillId="11" borderId="32" xfId="1" applyFont="1" applyFill="1" applyBorder="1" applyAlignment="1" applyProtection="1">
      <alignment vertical="center"/>
    </xf>
    <xf numFmtId="0" fontId="11" fillId="2" borderId="0" xfId="0" applyFont="1" applyFill="1" applyBorder="1" applyAlignment="1">
      <alignment vertical="center"/>
    </xf>
    <xf numFmtId="164" fontId="11" fillId="12" borderId="5" xfId="1" applyFont="1" applyFill="1" applyBorder="1" applyAlignment="1" applyProtection="1">
      <alignment vertical="center" wrapText="1"/>
      <protection locked="0"/>
    </xf>
    <xf numFmtId="164" fontId="11" fillId="2" borderId="5" xfId="1" applyFont="1" applyFill="1" applyBorder="1" applyAlignment="1" applyProtection="1">
      <alignment vertical="center" wrapText="1"/>
      <protection locked="0"/>
    </xf>
    <xf numFmtId="164" fontId="11" fillId="6" borderId="5" xfId="1" applyFont="1" applyFill="1" applyBorder="1" applyAlignment="1" applyProtection="1">
      <alignment vertical="center" wrapText="1"/>
      <protection locked="0"/>
    </xf>
    <xf numFmtId="164" fontId="10" fillId="2" borderId="0" xfId="1" applyFont="1" applyFill="1" applyAlignment="1" applyProtection="1">
      <alignment vertical="center" wrapText="1"/>
      <protection locked="0"/>
    </xf>
    <xf numFmtId="0" fontId="36" fillId="0" borderId="0" xfId="0" applyFont="1" applyAlignment="1">
      <alignment wrapText="1"/>
    </xf>
    <xf numFmtId="0" fontId="35" fillId="0" borderId="0" xfId="0" applyFont="1" applyAlignment="1"/>
    <xf numFmtId="0" fontId="15" fillId="2" borderId="0" xfId="0" applyFont="1" applyFill="1" applyAlignment="1" applyProtection="1">
      <alignment vertical="center"/>
    </xf>
    <xf numFmtId="164" fontId="11" fillId="12" borderId="44" xfId="1" applyFont="1" applyFill="1" applyBorder="1" applyAlignment="1" applyProtection="1">
      <alignment vertical="center" wrapText="1"/>
      <protection locked="0"/>
    </xf>
    <xf numFmtId="164" fontId="11" fillId="12" borderId="32" xfId="1" applyFont="1" applyFill="1" applyBorder="1" applyAlignment="1" applyProtection="1">
      <alignment vertical="center" wrapText="1"/>
      <protection locked="0"/>
    </xf>
    <xf numFmtId="164" fontId="11" fillId="12" borderId="45" xfId="1" applyFont="1" applyFill="1" applyBorder="1" applyAlignment="1" applyProtection="1">
      <alignment vertical="center" wrapText="1"/>
      <protection locked="0"/>
    </xf>
    <xf numFmtId="164" fontId="11" fillId="13" borderId="45" xfId="1" applyFont="1" applyFill="1" applyBorder="1" applyAlignment="1" applyProtection="1">
      <alignment vertical="center" wrapText="1"/>
      <protection locked="0"/>
    </xf>
    <xf numFmtId="164" fontId="11" fillId="11" borderId="43" xfId="1" applyFont="1" applyFill="1" applyBorder="1" applyAlignment="1" applyProtection="1">
      <alignment vertical="center"/>
    </xf>
    <xf numFmtId="164" fontId="11" fillId="14" borderId="5" xfId="1" applyFont="1" applyFill="1" applyBorder="1" applyAlignment="1" applyProtection="1">
      <alignment vertical="center"/>
      <protection locked="0"/>
    </xf>
    <xf numFmtId="164" fontId="11" fillId="0" borderId="44" xfId="1" applyFont="1" applyBorder="1" applyAlignment="1" applyProtection="1">
      <alignment vertical="center"/>
      <protection locked="0"/>
    </xf>
    <xf numFmtId="164" fontId="11" fillId="0" borderId="5" xfId="1" applyFont="1" applyBorder="1" applyAlignment="1" applyProtection="1">
      <alignment vertical="center" wrapText="1"/>
      <protection locked="0"/>
    </xf>
    <xf numFmtId="164" fontId="11" fillId="0" borderId="46" xfId="1" applyFont="1" applyBorder="1" applyAlignment="1" applyProtection="1">
      <alignment vertical="center" wrapText="1"/>
      <protection locked="0"/>
    </xf>
    <xf numFmtId="164" fontId="11" fillId="0" borderId="32" xfId="1" applyFont="1" applyBorder="1" applyAlignment="1" applyProtection="1">
      <alignment vertical="center" wrapText="1"/>
      <protection locked="0"/>
    </xf>
    <xf numFmtId="164" fontId="11" fillId="2" borderId="43" xfId="1" applyFont="1" applyFill="1" applyBorder="1" applyAlignment="1" applyProtection="1">
      <alignment vertical="center"/>
    </xf>
    <xf numFmtId="164" fontId="11" fillId="0" borderId="5" xfId="1" applyFont="1" applyBorder="1" applyAlignment="1" applyProtection="1">
      <alignment vertical="center"/>
      <protection locked="0"/>
    </xf>
    <xf numFmtId="164" fontId="10" fillId="2" borderId="33" xfId="1" applyFont="1" applyFill="1" applyBorder="1" applyAlignment="1" applyProtection="1">
      <alignment vertical="center"/>
      <protection locked="0"/>
    </xf>
    <xf numFmtId="164" fontId="10" fillId="2" borderId="0" xfId="1" applyFont="1" applyFill="1" applyBorder="1" applyAlignment="1" applyProtection="1">
      <alignment vertical="center"/>
      <protection locked="0"/>
    </xf>
    <xf numFmtId="164" fontId="10" fillId="2" borderId="34" xfId="1" applyFont="1" applyFill="1" applyBorder="1" applyAlignment="1" applyProtection="1">
      <alignment vertical="center"/>
      <protection locked="0"/>
    </xf>
    <xf numFmtId="164" fontId="10" fillId="2" borderId="0" xfId="1" applyFont="1" applyFill="1" applyAlignment="1" applyProtection="1">
      <alignment vertical="center"/>
    </xf>
    <xf numFmtId="164" fontId="11" fillId="8" borderId="44" xfId="1" applyFont="1" applyFill="1" applyBorder="1" applyAlignment="1" applyProtection="1">
      <alignment vertical="center"/>
      <protection locked="0"/>
    </xf>
    <xf numFmtId="164" fontId="11" fillId="8" borderId="46" xfId="1" applyFont="1" applyFill="1" applyBorder="1" applyAlignment="1" applyProtection="1">
      <alignment vertical="center"/>
      <protection locked="0"/>
    </xf>
    <xf numFmtId="164" fontId="11" fillId="6" borderId="45" xfId="1" applyFont="1" applyFill="1" applyBorder="1" applyAlignment="1" applyProtection="1">
      <alignment vertical="center"/>
      <protection locked="0"/>
    </xf>
    <xf numFmtId="164" fontId="11" fillId="2" borderId="0" xfId="1" applyFont="1" applyFill="1" applyAlignment="1" applyProtection="1">
      <alignment horizontal="left" vertical="center" wrapText="1"/>
    </xf>
    <xf numFmtId="0" fontId="11" fillId="0" borderId="32" xfId="0" applyNumberFormat="1" applyFont="1" applyBorder="1" applyAlignment="1" applyProtection="1">
      <alignment vertical="center" wrapText="1"/>
      <protection locked="0"/>
    </xf>
    <xf numFmtId="0" fontId="11" fillId="6" borderId="32" xfId="1" applyNumberFormat="1" applyFont="1" applyFill="1" applyBorder="1" applyAlignment="1" applyProtection="1">
      <alignment vertical="center"/>
      <protection locked="0"/>
    </xf>
    <xf numFmtId="0" fontId="10" fillId="2" borderId="0" xfId="0" applyNumberFormat="1" applyFont="1" applyFill="1" applyAlignment="1" applyProtection="1">
      <alignment vertical="center"/>
      <protection locked="0"/>
    </xf>
    <xf numFmtId="0" fontId="11" fillId="8" borderId="32" xfId="1" applyNumberFormat="1" applyFont="1" applyFill="1" applyBorder="1" applyAlignment="1" applyProtection="1">
      <alignment vertical="center"/>
      <protection locked="0"/>
    </xf>
    <xf numFmtId="0" fontId="11" fillId="4" borderId="32" xfId="1" applyNumberFormat="1" applyFont="1" applyFill="1" applyBorder="1" applyAlignment="1" applyProtection="1">
      <alignment vertical="center"/>
      <protection locked="0"/>
    </xf>
    <xf numFmtId="164" fontId="11" fillId="13" borderId="5" xfId="1" applyFont="1" applyFill="1" applyBorder="1" applyAlignment="1" applyProtection="1">
      <alignment vertical="center"/>
      <protection locked="0"/>
    </xf>
    <xf numFmtId="164" fontId="11" fillId="8" borderId="8" xfId="1" applyFont="1" applyFill="1" applyBorder="1" applyAlignment="1" applyProtection="1">
      <alignment vertical="center"/>
      <protection locked="0"/>
    </xf>
    <xf numFmtId="9" fontId="11" fillId="11" borderId="8" xfId="2" applyFont="1" applyFill="1" applyBorder="1" applyAlignment="1" applyProtection="1">
      <alignment vertical="center"/>
    </xf>
    <xf numFmtId="2" fontId="11" fillId="8" borderId="8" xfId="1" applyNumberFormat="1" applyFont="1" applyFill="1" applyBorder="1" applyAlignment="1" applyProtection="1">
      <alignment vertical="center"/>
      <protection locked="0"/>
    </xf>
    <xf numFmtId="164" fontId="11" fillId="12" borderId="39" xfId="1" applyFont="1" applyFill="1" applyBorder="1" applyAlignment="1" applyProtection="1">
      <alignment vertical="center"/>
      <protection locked="0"/>
    </xf>
    <xf numFmtId="164" fontId="11" fillId="12" borderId="26" xfId="1" applyFont="1" applyFill="1" applyBorder="1" applyAlignment="1" applyProtection="1">
      <alignment vertical="center"/>
      <protection locked="0"/>
    </xf>
    <xf numFmtId="164" fontId="11" fillId="11" borderId="40" xfId="1" applyFont="1" applyFill="1" applyBorder="1" applyAlignment="1" applyProtection="1">
      <alignment vertical="center"/>
    </xf>
    <xf numFmtId="164" fontId="11" fillId="2" borderId="39" xfId="1" applyFont="1" applyFill="1" applyBorder="1" applyAlignment="1" applyProtection="1">
      <alignment vertical="center"/>
      <protection locked="0"/>
    </xf>
    <xf numFmtId="164" fontId="11" fillId="2" borderId="26" xfId="1" applyFont="1" applyFill="1" applyBorder="1" applyAlignment="1" applyProtection="1">
      <alignment vertical="center"/>
      <protection locked="0"/>
    </xf>
    <xf numFmtId="164" fontId="11" fillId="2" borderId="40" xfId="1" applyFont="1" applyFill="1" applyBorder="1" applyAlignment="1" applyProtection="1">
      <alignment vertical="center"/>
    </xf>
    <xf numFmtId="164" fontId="11" fillId="6" borderId="39" xfId="1" applyFont="1" applyFill="1" applyBorder="1" applyAlignment="1" applyProtection="1">
      <alignment vertical="center"/>
      <protection locked="0"/>
    </xf>
    <xf numFmtId="164" fontId="11" fillId="6" borderId="26" xfId="1" applyFont="1" applyFill="1" applyBorder="1" applyAlignment="1" applyProtection="1">
      <alignment vertical="center"/>
      <protection locked="0"/>
    </xf>
    <xf numFmtId="164" fontId="10" fillId="2" borderId="39" xfId="1" applyFont="1" applyFill="1" applyBorder="1" applyAlignment="1" applyProtection="1">
      <alignment vertical="center"/>
      <protection locked="0"/>
    </xf>
    <xf numFmtId="164" fontId="10" fillId="2" borderId="26" xfId="1" applyFont="1" applyFill="1" applyBorder="1" applyAlignment="1" applyProtection="1">
      <alignment vertical="center"/>
      <protection locked="0"/>
    </xf>
    <xf numFmtId="164" fontId="10" fillId="2" borderId="40" xfId="1" applyFont="1" applyFill="1" applyBorder="1" applyAlignment="1" applyProtection="1">
      <alignment vertical="center"/>
    </xf>
    <xf numFmtId="164" fontId="10" fillId="2" borderId="39" xfId="1" applyFont="1" applyFill="1" applyBorder="1" applyAlignment="1" applyProtection="1">
      <alignment vertical="center"/>
    </xf>
    <xf numFmtId="164" fontId="10" fillId="2" borderId="26" xfId="1" applyFont="1" applyFill="1" applyBorder="1" applyAlignment="1" applyProtection="1">
      <alignment vertical="center"/>
    </xf>
    <xf numFmtId="164" fontId="11" fillId="11" borderId="39" xfId="1" applyFont="1" applyFill="1" applyBorder="1" applyAlignment="1" applyProtection="1">
      <alignment vertical="center"/>
    </xf>
    <xf numFmtId="164" fontId="11" fillId="11" borderId="26" xfId="1" applyFont="1" applyFill="1" applyBorder="1" applyAlignment="1" applyProtection="1">
      <alignment vertical="center"/>
    </xf>
    <xf numFmtId="0" fontId="36" fillId="0" borderId="26" xfId="0" applyFont="1" applyBorder="1" applyAlignment="1"/>
    <xf numFmtId="0" fontId="25" fillId="9" borderId="23" xfId="0" applyFont="1" applyFill="1" applyBorder="1" applyAlignment="1" applyProtection="1">
      <alignment horizontal="center" vertical="center" wrapText="1"/>
    </xf>
    <xf numFmtId="0" fontId="14" fillId="7" borderId="0" xfId="9" applyFont="1" applyFill="1" applyAlignment="1" applyProtection="1">
      <alignment vertical="center"/>
    </xf>
    <xf numFmtId="0" fontId="36" fillId="0" borderId="35" xfId="0" applyFont="1" applyBorder="1" applyAlignment="1">
      <alignment horizontal="right"/>
    </xf>
    <xf numFmtId="0" fontId="20" fillId="2" borderId="35" xfId="0" applyFont="1" applyFill="1" applyBorder="1" applyProtection="1"/>
    <xf numFmtId="0" fontId="20" fillId="0" borderId="35" xfId="0" applyFont="1" applyBorder="1" applyProtection="1"/>
    <xf numFmtId="0" fontId="20" fillId="2" borderId="41" xfId="0" applyFont="1" applyFill="1" applyBorder="1" applyProtection="1"/>
    <xf numFmtId="0" fontId="0" fillId="0" borderId="0" xfId="0" applyAlignment="1">
      <alignment vertical="center"/>
    </xf>
    <xf numFmtId="0" fontId="11" fillId="2" borderId="0" xfId="0" applyFont="1" applyFill="1" applyAlignment="1"/>
    <xf numFmtId="0" fontId="11" fillId="2" borderId="64" xfId="0" applyFont="1" applyFill="1" applyBorder="1" applyAlignment="1">
      <alignment horizontal="left" vertical="center"/>
    </xf>
    <xf numFmtId="0" fontId="11" fillId="2" borderId="64" xfId="0" applyFont="1" applyFill="1" applyBorder="1"/>
    <xf numFmtId="0" fontId="11" fillId="2" borderId="65" xfId="0" applyFont="1" applyFill="1" applyBorder="1" applyAlignment="1">
      <alignment horizontal="left" vertical="center"/>
    </xf>
    <xf numFmtId="0" fontId="11" fillId="2" borderId="65" xfId="0" applyFont="1" applyFill="1" applyBorder="1"/>
    <xf numFmtId="0" fontId="11" fillId="2" borderId="63" xfId="0" applyFont="1" applyFill="1" applyBorder="1" applyAlignment="1">
      <alignment horizontal="left" vertical="center"/>
    </xf>
    <xf numFmtId="0" fontId="11" fillId="2" borderId="63" xfId="0" applyFont="1" applyFill="1" applyBorder="1"/>
    <xf numFmtId="0" fontId="34" fillId="2" borderId="63" xfId="0" applyFont="1" applyFill="1" applyBorder="1" applyAlignment="1">
      <alignment horizontal="left" vertical="center"/>
    </xf>
    <xf numFmtId="0" fontId="11" fillId="2" borderId="66" xfId="0" applyFont="1" applyFill="1" applyBorder="1" applyAlignment="1">
      <alignment horizontal="left" vertical="center"/>
    </xf>
    <xf numFmtId="0" fontId="11" fillId="2" borderId="67" xfId="0" applyFont="1" applyFill="1" applyBorder="1" applyAlignment="1">
      <alignment horizontal="left" vertical="center"/>
    </xf>
    <xf numFmtId="0" fontId="11" fillId="2" borderId="66" xfId="0" applyFont="1" applyFill="1" applyBorder="1"/>
    <xf numFmtId="0" fontId="11" fillId="2" borderId="67" xfId="0" applyFont="1" applyFill="1" applyBorder="1"/>
    <xf numFmtId="0" fontId="11" fillId="0" borderId="0" xfId="0" applyFont="1" applyAlignment="1">
      <alignment vertical="center" wrapText="1"/>
    </xf>
    <xf numFmtId="0" fontId="11" fillId="12" borderId="0" xfId="1" applyNumberFormat="1" applyFont="1" applyFill="1" applyBorder="1" applyAlignment="1" applyProtection="1">
      <alignment vertical="center" wrapText="1"/>
      <protection locked="0"/>
    </xf>
    <xf numFmtId="2" fontId="11" fillId="13" borderId="0" xfId="1" applyNumberFormat="1" applyFont="1" applyFill="1" applyBorder="1" applyAlignment="1" applyProtection="1">
      <alignment vertical="center"/>
      <protection locked="0"/>
    </xf>
    <xf numFmtId="0" fontId="28" fillId="2" borderId="0" xfId="0" applyFont="1" applyFill="1" applyAlignment="1" applyProtection="1">
      <alignment wrapText="1"/>
    </xf>
    <xf numFmtId="0" fontId="2" fillId="16" borderId="12" xfId="0" quotePrefix="1" applyFont="1" applyFill="1" applyBorder="1" applyAlignment="1">
      <alignment horizontal="center" vertical="center"/>
    </xf>
    <xf numFmtId="0" fontId="2" fillId="16" borderId="12" xfId="0" quotePrefix="1" applyFont="1" applyFill="1" applyBorder="1" applyAlignment="1">
      <alignment horizontal="center" vertical="center" wrapText="1"/>
    </xf>
    <xf numFmtId="0" fontId="11" fillId="2" borderId="68" xfId="0" applyFont="1" applyFill="1" applyBorder="1" applyAlignment="1">
      <alignment horizontal="left" vertical="center"/>
    </xf>
    <xf numFmtId="0" fontId="11" fillId="2" borderId="68" xfId="0" applyFont="1" applyFill="1" applyBorder="1"/>
    <xf numFmtId="0" fontId="13" fillId="16" borderId="70" xfId="0" applyFont="1" applyFill="1" applyBorder="1" applyAlignment="1">
      <alignment vertical="center"/>
    </xf>
    <xf numFmtId="0" fontId="23" fillId="16" borderId="70" xfId="0" applyFont="1" applyFill="1" applyBorder="1" applyAlignment="1">
      <alignment vertical="center"/>
    </xf>
    <xf numFmtId="0" fontId="11" fillId="16" borderId="70" xfId="0" applyFont="1" applyFill="1" applyBorder="1" applyAlignment="1">
      <alignment vertical="center"/>
    </xf>
    <xf numFmtId="0" fontId="11" fillId="16" borderId="71" xfId="0" applyFont="1" applyFill="1" applyBorder="1" applyAlignment="1">
      <alignment vertical="center"/>
    </xf>
    <xf numFmtId="0" fontId="11" fillId="0" borderId="64" xfId="0" applyFont="1" applyBorder="1" applyAlignment="1">
      <alignment horizontal="left" vertical="center"/>
    </xf>
    <xf numFmtId="0" fontId="13" fillId="16" borderId="72" xfId="0" applyFont="1" applyFill="1" applyBorder="1" applyAlignment="1">
      <alignment vertical="center"/>
    </xf>
    <xf numFmtId="0" fontId="13" fillId="16" borderId="73" xfId="0" applyFont="1" applyFill="1" applyBorder="1" applyAlignment="1">
      <alignment vertical="center"/>
    </xf>
    <xf numFmtId="0" fontId="11" fillId="0" borderId="71" xfId="0" applyFont="1" applyBorder="1" applyAlignment="1">
      <alignment horizontal="left" vertical="center"/>
    </xf>
    <xf numFmtId="0" fontId="34" fillId="2" borderId="71" xfId="0" applyFont="1" applyFill="1" applyBorder="1" applyAlignment="1">
      <alignment horizontal="left" vertical="center"/>
    </xf>
    <xf numFmtId="0" fontId="29" fillId="7" borderId="26" xfId="9" applyFont="1" applyFill="1" applyBorder="1" applyAlignment="1" applyProtection="1">
      <alignment horizontal="center" vertical="center" wrapText="1"/>
    </xf>
    <xf numFmtId="0" fontId="29" fillId="7" borderId="39" xfId="9" applyFont="1" applyFill="1" applyBorder="1" applyAlignment="1" applyProtection="1">
      <alignment horizontal="center" vertical="center" wrapText="1"/>
    </xf>
    <xf numFmtId="0" fontId="29" fillId="7" borderId="40" xfId="9" applyFont="1" applyFill="1" applyBorder="1" applyAlignment="1" applyProtection="1">
      <alignment horizontal="center" vertical="center" wrapText="1"/>
    </xf>
    <xf numFmtId="0" fontId="11" fillId="2" borderId="66" xfId="0" applyFont="1" applyFill="1" applyBorder="1" applyAlignment="1">
      <alignment horizontal="left" vertical="center" wrapText="1"/>
    </xf>
    <xf numFmtId="0" fontId="29" fillId="7" borderId="0" xfId="9" applyFont="1" applyFill="1" applyAlignment="1">
      <alignment horizontal="right" vertical="center" indent="2"/>
    </xf>
    <xf numFmtId="164" fontId="11" fillId="2" borderId="0" xfId="1" applyFont="1" applyFill="1" applyAlignment="1">
      <alignment vertical="center"/>
    </xf>
    <xf numFmtId="164" fontId="11" fillId="2" borderId="8" xfId="1" applyFont="1" applyFill="1" applyBorder="1" applyAlignment="1">
      <alignment vertical="center"/>
    </xf>
    <xf numFmtId="0" fontId="11" fillId="11" borderId="5" xfId="2" applyNumberFormat="1" applyFont="1" applyFill="1" applyBorder="1" applyAlignment="1" applyProtection="1">
      <alignment vertical="center"/>
    </xf>
    <xf numFmtId="164" fontId="11" fillId="11" borderId="41" xfId="1" applyFont="1" applyFill="1" applyBorder="1" applyAlignment="1" applyProtection="1">
      <alignment vertical="center"/>
    </xf>
    <xf numFmtId="0" fontId="19" fillId="7" borderId="5" xfId="9" applyFont="1" applyFill="1" applyBorder="1" applyAlignment="1" applyProtection="1">
      <alignment vertical="center" wrapText="1"/>
    </xf>
    <xf numFmtId="0" fontId="24" fillId="12" borderId="5" xfId="9" applyFont="1" applyFill="1" applyBorder="1" applyAlignment="1" applyProtection="1">
      <alignment vertical="center" wrapText="1"/>
      <protection locked="0"/>
    </xf>
    <xf numFmtId="0" fontId="14" fillId="7" borderId="5" xfId="9" applyFont="1" applyFill="1" applyBorder="1" applyAlignment="1" applyProtection="1">
      <alignment horizontal="center" vertical="center" wrapText="1"/>
    </xf>
    <xf numFmtId="0" fontId="24" fillId="12" borderId="5" xfId="9" applyFont="1" applyFill="1" applyBorder="1" applyAlignment="1" applyProtection="1">
      <alignment horizontal="center" vertical="center" wrapText="1"/>
      <protection locked="0"/>
    </xf>
    <xf numFmtId="0" fontId="29" fillId="7" borderId="5" xfId="9" applyFont="1" applyFill="1" applyBorder="1" applyAlignment="1" applyProtection="1">
      <alignment horizontal="center" vertical="center" wrapText="1"/>
    </xf>
    <xf numFmtId="0" fontId="11" fillId="2" borderId="5" xfId="0" applyFont="1" applyFill="1" applyBorder="1" applyAlignment="1" applyProtection="1">
      <alignment horizontal="center" vertical="center"/>
    </xf>
    <xf numFmtId="164" fontId="10" fillId="2" borderId="5" xfId="1" applyFont="1" applyFill="1" applyBorder="1" applyAlignment="1" applyProtection="1">
      <alignment vertical="center"/>
      <protection locked="0"/>
    </xf>
    <xf numFmtId="164" fontId="10" fillId="2" borderId="5" xfId="1" applyFont="1" applyFill="1" applyBorder="1" applyAlignment="1" applyProtection="1">
      <alignment vertical="center"/>
    </xf>
    <xf numFmtId="0" fontId="11" fillId="2" borderId="35" xfId="0" applyFont="1" applyFill="1" applyBorder="1" applyAlignment="1" applyProtection="1">
      <alignment horizontal="center" vertical="center"/>
    </xf>
    <xf numFmtId="0" fontId="24" fillId="11" borderId="38" xfId="9" applyFont="1" applyFill="1" applyBorder="1" applyAlignment="1" applyProtection="1">
      <alignment vertical="center" wrapText="1"/>
    </xf>
    <xf numFmtId="0" fontId="24" fillId="11" borderId="40" xfId="9" applyFont="1" applyFill="1" applyBorder="1" applyAlignment="1" applyProtection="1">
      <alignment vertical="center" wrapText="1"/>
    </xf>
    <xf numFmtId="9" fontId="11" fillId="11" borderId="26" xfId="2" applyFont="1" applyFill="1" applyBorder="1" applyAlignment="1" applyProtection="1">
      <alignment vertical="center"/>
    </xf>
    <xf numFmtId="2" fontId="11" fillId="11" borderId="26" xfId="1" applyNumberFormat="1" applyFont="1" applyFill="1" applyBorder="1" applyAlignment="1" applyProtection="1">
      <alignment vertical="center"/>
    </xf>
    <xf numFmtId="9" fontId="11" fillId="11" borderId="39" xfId="2" applyFont="1" applyFill="1" applyBorder="1" applyAlignment="1" applyProtection="1">
      <alignment vertical="center"/>
    </xf>
    <xf numFmtId="9" fontId="11" fillId="11" borderId="40" xfId="2" applyFont="1" applyFill="1" applyBorder="1" applyAlignment="1" applyProtection="1">
      <alignment vertical="center"/>
    </xf>
    <xf numFmtId="0" fontId="10" fillId="2" borderId="0" xfId="0" applyFont="1" applyFill="1" applyAlignment="1" applyProtection="1">
      <alignment wrapText="1"/>
    </xf>
    <xf numFmtId="0" fontId="11" fillId="2" borderId="40" xfId="0" applyFont="1" applyFill="1" applyBorder="1" applyAlignment="1" applyProtection="1">
      <alignment horizontal="left" vertical="center" wrapText="1"/>
    </xf>
    <xf numFmtId="0" fontId="11" fillId="2" borderId="0" xfId="0" applyFont="1" applyFill="1" applyBorder="1" applyAlignment="1" applyProtection="1">
      <alignment horizontal="center" vertical="center"/>
    </xf>
    <xf numFmtId="0" fontId="37" fillId="2" borderId="66" xfId="7" quotePrefix="1" applyFont="1" applyFill="1" applyBorder="1" applyAlignment="1" applyProtection="1">
      <alignment horizontal="left" vertical="center"/>
      <protection locked="0"/>
    </xf>
    <xf numFmtId="0" fontId="37" fillId="2" borderId="66" xfId="7" applyFont="1" applyFill="1" applyBorder="1" applyAlignment="1" applyProtection="1">
      <alignment horizontal="left" vertical="center"/>
      <protection locked="0"/>
    </xf>
    <xf numFmtId="2" fontId="11" fillId="0" borderId="5" xfId="0" applyNumberFormat="1" applyFont="1" applyBorder="1" applyAlignment="1" applyProtection="1">
      <alignment vertical="center" wrapText="1"/>
    </xf>
    <xf numFmtId="164" fontId="11" fillId="11" borderId="44" xfId="1" applyFont="1" applyFill="1" applyBorder="1" applyAlignment="1" applyProtection="1">
      <alignment vertical="center"/>
    </xf>
    <xf numFmtId="164" fontId="11" fillId="11" borderId="47" xfId="1" applyFont="1" applyFill="1" applyBorder="1" applyAlignment="1" applyProtection="1">
      <alignment vertical="center"/>
    </xf>
    <xf numFmtId="164" fontId="11" fillId="0" borderId="46" xfId="1" applyFont="1" applyBorder="1" applyAlignment="1" applyProtection="1">
      <alignment vertical="center" wrapText="1"/>
    </xf>
    <xf numFmtId="164" fontId="10" fillId="2" borderId="34" xfId="1" applyFont="1" applyFill="1" applyBorder="1" applyAlignment="1" applyProtection="1">
      <alignment vertical="center"/>
    </xf>
    <xf numFmtId="0" fontId="36" fillId="0" borderId="35" xfId="0" applyFont="1" applyBorder="1" applyAlignment="1" applyProtection="1">
      <alignment horizontal="right"/>
    </xf>
    <xf numFmtId="0" fontId="11" fillId="0" borderId="0" xfId="0" applyFont="1" applyAlignment="1" applyProtection="1">
      <alignment vertical="center" wrapText="1"/>
    </xf>
    <xf numFmtId="0" fontId="27" fillId="2" borderId="26" xfId="0" applyFont="1" applyFill="1" applyBorder="1" applyAlignment="1" applyProtection="1">
      <alignment horizontal="center" vertical="center"/>
    </xf>
    <xf numFmtId="0" fontId="25" fillId="7" borderId="26" xfId="9" applyFont="1" applyFill="1" applyBorder="1" applyAlignment="1" applyProtection="1">
      <alignment horizontal="center" vertical="center" wrapText="1"/>
    </xf>
    <xf numFmtId="164" fontId="23" fillId="11" borderId="41" xfId="1" applyFont="1" applyFill="1" applyBorder="1" applyAlignment="1" applyProtection="1">
      <alignment vertical="center"/>
    </xf>
    <xf numFmtId="164" fontId="11" fillId="8" borderId="41" xfId="1" applyFont="1" applyFill="1" applyBorder="1" applyAlignment="1" applyProtection="1">
      <alignment vertical="center"/>
    </xf>
    <xf numFmtId="164" fontId="27" fillId="2" borderId="41" xfId="1" applyFont="1" applyFill="1" applyBorder="1" applyAlignment="1" applyProtection="1">
      <alignment horizontal="center" vertical="center" wrapText="1"/>
    </xf>
    <xf numFmtId="164" fontId="11" fillId="11" borderId="52" xfId="1" applyFont="1" applyFill="1" applyBorder="1" applyAlignment="1" applyProtection="1">
      <alignment vertical="center"/>
    </xf>
    <xf numFmtId="164" fontId="11" fillId="2" borderId="0" xfId="1" applyFont="1" applyFill="1" applyAlignment="1" applyProtection="1">
      <alignment vertical="center" wrapText="1"/>
    </xf>
    <xf numFmtId="0" fontId="11" fillId="2" borderId="35" xfId="0" applyFont="1" applyFill="1" applyBorder="1" applyAlignment="1" applyProtection="1">
      <alignment vertical="center" wrapText="1"/>
    </xf>
    <xf numFmtId="164" fontId="23" fillId="11" borderId="26" xfId="1" applyFont="1" applyFill="1" applyBorder="1" applyAlignment="1" applyProtection="1">
      <alignment vertical="center"/>
    </xf>
    <xf numFmtId="164" fontId="11" fillId="8" borderId="26" xfId="1" applyFont="1" applyFill="1" applyBorder="1" applyAlignment="1" applyProtection="1">
      <alignment vertical="center"/>
    </xf>
    <xf numFmtId="164" fontId="27" fillId="2" borderId="26" xfId="1" applyFont="1" applyFill="1" applyBorder="1" applyAlignment="1" applyProtection="1">
      <alignment horizontal="center" vertical="center" wrapText="1"/>
    </xf>
    <xf numFmtId="164" fontId="11" fillId="11" borderId="35" xfId="1" applyFont="1" applyFill="1" applyBorder="1" applyAlignment="1" applyProtection="1">
      <alignment vertical="center"/>
    </xf>
    <xf numFmtId="164" fontId="27" fillId="2" borderId="26" xfId="1" applyFont="1" applyFill="1" applyBorder="1" applyAlignment="1" applyProtection="1">
      <alignment vertical="center"/>
    </xf>
    <xf numFmtId="0" fontId="11" fillId="2" borderId="35" xfId="0" applyFont="1" applyFill="1" applyBorder="1" applyAlignment="1" applyProtection="1">
      <alignment horizontal="left" vertical="center" wrapText="1"/>
    </xf>
    <xf numFmtId="164" fontId="10" fillId="2" borderId="0" xfId="1" applyFont="1" applyFill="1" applyBorder="1" applyAlignment="1" applyProtection="1">
      <alignment vertical="center"/>
    </xf>
    <xf numFmtId="9" fontId="23" fillId="11" borderId="26" xfId="2" applyFont="1" applyFill="1" applyBorder="1" applyAlignment="1" applyProtection="1">
      <alignment vertical="center"/>
    </xf>
    <xf numFmtId="0" fontId="32" fillId="2" borderId="0" xfId="7" applyFont="1" applyFill="1" applyBorder="1" applyAlignment="1" applyProtection="1">
      <alignment vertical="center"/>
      <protection locked="0"/>
    </xf>
    <xf numFmtId="0" fontId="11" fillId="2" borderId="69" xfId="0" applyFont="1" applyFill="1" applyBorder="1"/>
    <xf numFmtId="0" fontId="32" fillId="2" borderId="26" xfId="7" applyFont="1" applyFill="1" applyBorder="1" applyAlignment="1" applyProtection="1">
      <alignment vertical="center"/>
      <protection locked="0"/>
    </xf>
    <xf numFmtId="0" fontId="11" fillId="2" borderId="63" xfId="0" applyFont="1" applyFill="1" applyBorder="1" applyAlignment="1">
      <alignment horizontal="left" vertical="center" wrapText="1"/>
    </xf>
    <xf numFmtId="0" fontId="11" fillId="2" borderId="66" xfId="0" applyFont="1" applyFill="1" applyBorder="1" applyAlignment="1">
      <alignment horizontal="left" vertical="center" wrapText="1"/>
    </xf>
    <xf numFmtId="0" fontId="15" fillId="2" borderId="0" xfId="0" applyFont="1" applyFill="1" applyAlignment="1" applyProtection="1">
      <alignment horizontal="center" vertical="center"/>
      <protection hidden="1"/>
    </xf>
    <xf numFmtId="0" fontId="24" fillId="0" borderId="74" xfId="0" applyFont="1" applyBorder="1" applyAlignment="1">
      <alignment horizontal="left" vertical="center" wrapText="1"/>
    </xf>
    <xf numFmtId="0" fontId="24" fillId="0" borderId="75" xfId="0" applyFont="1" applyBorder="1" applyAlignment="1">
      <alignment horizontal="left" vertical="center" wrapText="1"/>
    </xf>
    <xf numFmtId="0" fontId="24" fillId="0" borderId="76" xfId="0" applyFont="1" applyBorder="1" applyAlignment="1">
      <alignment horizontal="left" vertical="center" wrapText="1"/>
    </xf>
    <xf numFmtId="0" fontId="7" fillId="16" borderId="15" xfId="7" quotePrefix="1" applyFill="1" applyBorder="1" applyAlignment="1">
      <alignment horizontal="center" vertical="center" wrapText="1"/>
    </xf>
    <xf numFmtId="0" fontId="7" fillId="16" borderId="17" xfId="7" quotePrefix="1" applyFill="1" applyBorder="1" applyAlignment="1">
      <alignment horizontal="center" vertical="center" wrapText="1"/>
    </xf>
    <xf numFmtId="0" fontId="7" fillId="16" borderId="18" xfId="7" quotePrefix="1" applyFill="1" applyBorder="1" applyAlignment="1">
      <alignment horizontal="center" vertical="center" wrapText="1"/>
    </xf>
    <xf numFmtId="0" fontId="7" fillId="16" borderId="20" xfId="7" quotePrefix="1" applyFill="1" applyBorder="1" applyAlignment="1">
      <alignment horizontal="center" vertical="center" wrapText="1"/>
    </xf>
    <xf numFmtId="14" fontId="2" fillId="16" borderId="13" xfId="0" quotePrefix="1" applyNumberFormat="1" applyFont="1" applyFill="1" applyBorder="1" applyAlignment="1">
      <alignment horizontal="center" vertical="center"/>
    </xf>
    <xf numFmtId="0" fontId="2" fillId="16" borderId="12" xfId="0" quotePrefix="1" applyFont="1" applyFill="1" applyBorder="1" applyAlignment="1">
      <alignment horizontal="center" vertical="center"/>
    </xf>
    <xf numFmtId="0" fontId="2" fillId="16" borderId="7" xfId="0" applyFont="1" applyFill="1" applyBorder="1" applyAlignment="1">
      <alignment horizontal="left" vertical="center" wrapText="1" indent="2"/>
    </xf>
    <xf numFmtId="0" fontId="2" fillId="16" borderId="13" xfId="0" applyFont="1" applyFill="1" applyBorder="1" applyAlignment="1">
      <alignment horizontal="left" vertical="center" wrapText="1" indent="2"/>
    </xf>
    <xf numFmtId="0" fontId="22" fillId="7" borderId="10" xfId="0" applyFont="1" applyFill="1" applyBorder="1" applyAlignment="1">
      <alignment horizontal="center" vertical="center"/>
    </xf>
    <xf numFmtId="0" fontId="22" fillId="7" borderId="9" xfId="0" applyFont="1" applyFill="1" applyBorder="1" applyAlignment="1">
      <alignment horizontal="center" vertical="center"/>
    </xf>
    <xf numFmtId="0" fontId="22" fillId="7" borderId="6" xfId="0" applyFont="1" applyFill="1" applyBorder="1" applyAlignment="1">
      <alignment horizontal="center" vertical="center"/>
    </xf>
    <xf numFmtId="0" fontId="2" fillId="16" borderId="7" xfId="0" applyFont="1" applyFill="1" applyBorder="1" applyAlignment="1">
      <alignment horizontal="left" vertical="center" indent="2"/>
    </xf>
    <xf numFmtId="0" fontId="2" fillId="16" borderId="13" xfId="0" applyFont="1" applyFill="1" applyBorder="1" applyAlignment="1">
      <alignment horizontal="left" vertical="center" indent="2"/>
    </xf>
    <xf numFmtId="0" fontId="25" fillId="9" borderId="15" xfId="0" applyFont="1" applyFill="1" applyBorder="1" applyAlignment="1">
      <alignment horizontal="center" vertical="center" wrapText="1"/>
    </xf>
    <xf numFmtId="0" fontId="25" fillId="9" borderId="16" xfId="0" applyFont="1" applyFill="1" applyBorder="1" applyAlignment="1">
      <alignment horizontal="center" vertical="center" wrapText="1"/>
    </xf>
    <xf numFmtId="0" fontId="25" fillId="9" borderId="17" xfId="0" applyFont="1" applyFill="1" applyBorder="1" applyAlignment="1">
      <alignment horizontal="center" vertical="center" wrapText="1"/>
    </xf>
    <xf numFmtId="0" fontId="25" fillId="9" borderId="21" xfId="0" applyFont="1" applyFill="1" applyBorder="1" applyAlignment="1">
      <alignment horizontal="center" vertical="center" wrapText="1"/>
    </xf>
    <xf numFmtId="0" fontId="25" fillId="9" borderId="0" xfId="0" applyFont="1" applyFill="1" applyAlignment="1">
      <alignment horizontal="center" vertical="center" wrapText="1"/>
    </xf>
    <xf numFmtId="0" fontId="25" fillId="9" borderId="22"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25" fillId="9" borderId="19"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7" fillId="16" borderId="15" xfId="7" quotePrefix="1" applyFill="1" applyBorder="1" applyAlignment="1" applyProtection="1">
      <alignment horizontal="center" vertical="center" wrapText="1"/>
      <protection locked="0"/>
    </xf>
    <xf numFmtId="0" fontId="7" fillId="16" borderId="17" xfId="7" quotePrefix="1" applyFill="1" applyBorder="1" applyAlignment="1" applyProtection="1">
      <alignment horizontal="center" vertical="center" wrapText="1"/>
      <protection locked="0"/>
    </xf>
    <xf numFmtId="0" fontId="7" fillId="16" borderId="18" xfId="7" quotePrefix="1" applyFill="1" applyBorder="1" applyAlignment="1" applyProtection="1">
      <alignment horizontal="center" vertical="center" wrapText="1"/>
      <protection locked="0"/>
    </xf>
    <xf numFmtId="0" fontId="7" fillId="16" borderId="20" xfId="7" quotePrefix="1" applyFill="1" applyBorder="1" applyAlignment="1" applyProtection="1">
      <alignment horizontal="center" vertical="center" wrapText="1"/>
      <protection locked="0"/>
    </xf>
    <xf numFmtId="0" fontId="24" fillId="10" borderId="15" xfId="0" applyFont="1" applyFill="1" applyBorder="1" applyAlignment="1">
      <alignment horizontal="center" vertical="center" wrapText="1"/>
    </xf>
    <xf numFmtId="0" fontId="24" fillId="10" borderId="16" xfId="0" applyFont="1" applyFill="1" applyBorder="1" applyAlignment="1">
      <alignment horizontal="center" vertical="center" wrapText="1"/>
    </xf>
    <xf numFmtId="0" fontId="24" fillId="10" borderId="17" xfId="0" applyFont="1" applyFill="1" applyBorder="1" applyAlignment="1">
      <alignment horizontal="center" vertical="center" wrapText="1"/>
    </xf>
    <xf numFmtId="0" fontId="24" fillId="10" borderId="21" xfId="0" applyFont="1" applyFill="1" applyBorder="1" applyAlignment="1">
      <alignment horizontal="center" vertical="center" wrapText="1"/>
    </xf>
    <xf numFmtId="0" fontId="24" fillId="10" borderId="0" xfId="0" applyFont="1" applyFill="1" applyBorder="1" applyAlignment="1">
      <alignment horizontal="center" vertical="center" wrapText="1"/>
    </xf>
    <xf numFmtId="0" fontId="24" fillId="10" borderId="22" xfId="0" applyFont="1" applyFill="1" applyBorder="1" applyAlignment="1">
      <alignment horizontal="center" vertical="center" wrapText="1"/>
    </xf>
    <xf numFmtId="0" fontId="24" fillId="10" borderId="18" xfId="0" applyFont="1" applyFill="1" applyBorder="1" applyAlignment="1">
      <alignment horizontal="center" vertical="center" wrapText="1"/>
    </xf>
    <xf numFmtId="0" fontId="24" fillId="10" borderId="19" xfId="0" applyFont="1" applyFill="1" applyBorder="1" applyAlignment="1">
      <alignment horizontal="center" vertical="center" wrapText="1"/>
    </xf>
    <xf numFmtId="0" fontId="24" fillId="10" borderId="20" xfId="0" applyFont="1" applyFill="1" applyBorder="1" applyAlignment="1">
      <alignment horizontal="center" vertical="center" wrapText="1"/>
    </xf>
    <xf numFmtId="0" fontId="29" fillId="7" borderId="0" xfId="9" applyFont="1" applyFill="1" applyAlignment="1">
      <alignment horizontal="center" vertical="center"/>
    </xf>
    <xf numFmtId="0" fontId="27" fillId="0" borderId="55" xfId="0" applyFont="1" applyBorder="1" applyAlignment="1" applyProtection="1">
      <alignment horizontal="left" vertical="center" wrapText="1"/>
    </xf>
    <xf numFmtId="0" fontId="27" fillId="0" borderId="0" xfId="0" applyFont="1" applyBorder="1" applyAlignment="1" applyProtection="1">
      <alignment horizontal="left" vertical="center" wrapText="1"/>
    </xf>
    <xf numFmtId="0" fontId="36" fillId="0" borderId="0" xfId="0" applyFont="1" applyAlignment="1">
      <alignment horizontal="center"/>
    </xf>
    <xf numFmtId="0" fontId="25" fillId="9" borderId="0" xfId="0" applyFont="1" applyFill="1" applyBorder="1" applyAlignment="1">
      <alignment horizontal="center" vertical="center" wrapText="1"/>
    </xf>
    <xf numFmtId="0" fontId="29" fillId="15" borderId="0" xfId="9" applyFont="1" applyFill="1" applyAlignment="1">
      <alignment horizontal="center" vertical="center"/>
    </xf>
    <xf numFmtId="0" fontId="39" fillId="0" borderId="55" xfId="0" applyFont="1" applyBorder="1" applyAlignment="1">
      <alignment horizontal="left" wrapText="1"/>
    </xf>
    <xf numFmtId="0" fontId="39" fillId="0" borderId="0" xfId="0" applyFont="1" applyBorder="1" applyAlignment="1">
      <alignment horizontal="left" wrapText="1"/>
    </xf>
    <xf numFmtId="0" fontId="15" fillId="2" borderId="0" xfId="0" applyFont="1" applyFill="1" applyAlignment="1" applyProtection="1">
      <alignment horizontal="center" vertical="center"/>
    </xf>
    <xf numFmtId="0" fontId="29" fillId="7" borderId="0" xfId="9" applyFont="1" applyFill="1" applyAlignment="1" applyProtection="1">
      <alignment horizontal="center" vertical="center"/>
    </xf>
    <xf numFmtId="0" fontId="25" fillId="9" borderId="15" xfId="0" applyFont="1" applyFill="1" applyBorder="1" applyAlignment="1" applyProtection="1">
      <alignment horizontal="center" vertical="center" wrapText="1"/>
    </xf>
    <xf numFmtId="0" fontId="25" fillId="9" borderId="16" xfId="0" applyFont="1" applyFill="1" applyBorder="1" applyAlignment="1" applyProtection="1">
      <alignment horizontal="center" vertical="center" wrapText="1"/>
    </xf>
    <xf numFmtId="0" fontId="25" fillId="9" borderId="17" xfId="0" applyFont="1" applyFill="1" applyBorder="1" applyAlignment="1" applyProtection="1">
      <alignment horizontal="center" vertical="center" wrapText="1"/>
    </xf>
    <xf numFmtId="0" fontId="25" fillId="9" borderId="21" xfId="0" applyFont="1" applyFill="1" applyBorder="1" applyAlignment="1" applyProtection="1">
      <alignment horizontal="center" vertical="center" wrapText="1"/>
    </xf>
    <xf numFmtId="0" fontId="25" fillId="9" borderId="0" xfId="0" applyFont="1" applyFill="1" applyBorder="1" applyAlignment="1" applyProtection="1">
      <alignment horizontal="center" vertical="center" wrapText="1"/>
    </xf>
    <xf numFmtId="0" fontId="25" fillId="9" borderId="22" xfId="0" applyFont="1" applyFill="1" applyBorder="1" applyAlignment="1" applyProtection="1">
      <alignment horizontal="center" vertical="center" wrapText="1"/>
    </xf>
    <xf numFmtId="0" fontId="25" fillId="9" borderId="18" xfId="0" applyFont="1" applyFill="1" applyBorder="1" applyAlignment="1" applyProtection="1">
      <alignment horizontal="center" vertical="center" wrapText="1"/>
    </xf>
    <xf numFmtId="0" fontId="25" fillId="9" borderId="19" xfId="0" applyFont="1" applyFill="1" applyBorder="1" applyAlignment="1" applyProtection="1">
      <alignment horizontal="center" vertical="center" wrapText="1"/>
    </xf>
    <xf numFmtId="0" fontId="25" fillId="9" borderId="20" xfId="0" applyFont="1" applyFill="1" applyBorder="1" applyAlignment="1" applyProtection="1">
      <alignment horizontal="center" vertical="center" wrapText="1"/>
    </xf>
    <xf numFmtId="0" fontId="24" fillId="10" borderId="15" xfId="0" applyFont="1" applyFill="1" applyBorder="1" applyAlignment="1" applyProtection="1">
      <alignment horizontal="center" vertical="center" wrapText="1"/>
    </xf>
    <xf numFmtId="0" fontId="24" fillId="10" borderId="16" xfId="0" applyFont="1" applyFill="1" applyBorder="1" applyAlignment="1" applyProtection="1">
      <alignment horizontal="center" vertical="center" wrapText="1"/>
    </xf>
    <xf numFmtId="0" fontId="24" fillId="10" borderId="17" xfId="0" applyFont="1" applyFill="1" applyBorder="1" applyAlignment="1" applyProtection="1">
      <alignment horizontal="center" vertical="center" wrapText="1"/>
    </xf>
    <xf numFmtId="0" fontId="24" fillId="10" borderId="21" xfId="0" applyFont="1" applyFill="1" applyBorder="1" applyAlignment="1" applyProtection="1">
      <alignment horizontal="center" vertical="center" wrapText="1"/>
    </xf>
    <xf numFmtId="0" fontId="24" fillId="10" borderId="0" xfId="0" applyFont="1" applyFill="1" applyBorder="1" applyAlignment="1" applyProtection="1">
      <alignment horizontal="center" vertical="center" wrapText="1"/>
    </xf>
    <xf numFmtId="0" fontId="24" fillId="10" borderId="22" xfId="0" applyFont="1" applyFill="1" applyBorder="1" applyAlignment="1" applyProtection="1">
      <alignment horizontal="center" vertical="center" wrapText="1"/>
    </xf>
    <xf numFmtId="0" fontId="24" fillId="10" borderId="18" xfId="0" applyFont="1" applyFill="1" applyBorder="1" applyAlignment="1" applyProtection="1">
      <alignment horizontal="center" vertical="center" wrapText="1"/>
    </xf>
    <xf numFmtId="0" fontId="24" fillId="10" borderId="19" xfId="0" applyFont="1" applyFill="1" applyBorder="1" applyAlignment="1" applyProtection="1">
      <alignment horizontal="center" vertical="center" wrapText="1"/>
    </xf>
    <xf numFmtId="0" fontId="24" fillId="10" borderId="20" xfId="0" applyFont="1" applyFill="1" applyBorder="1" applyAlignment="1" applyProtection="1">
      <alignment horizontal="center" vertical="center" wrapText="1"/>
    </xf>
    <xf numFmtId="0" fontId="29" fillId="7" borderId="26" xfId="9" applyFont="1" applyFill="1" applyBorder="1" applyAlignment="1" applyProtection="1">
      <alignment horizontal="center" vertical="center" wrapText="1"/>
    </xf>
    <xf numFmtId="0" fontId="25" fillId="9" borderId="0" xfId="0" applyFont="1" applyFill="1" applyAlignment="1" applyProtection="1">
      <alignment horizontal="center" vertical="center" wrapText="1"/>
    </xf>
    <xf numFmtId="0" fontId="29" fillId="7" borderId="26" xfId="0" applyFont="1" applyFill="1" applyBorder="1" applyAlignment="1" applyProtection="1">
      <alignment horizontal="center"/>
    </xf>
    <xf numFmtId="0" fontId="29" fillId="7" borderId="26" xfId="0" applyFont="1" applyFill="1" applyBorder="1" applyAlignment="1" applyProtection="1">
      <alignment horizontal="center" vertical="center"/>
    </xf>
    <xf numFmtId="0" fontId="29" fillId="7" borderId="26" xfId="9" applyFont="1" applyFill="1" applyBorder="1" applyAlignment="1" applyProtection="1">
      <alignment horizontal="center" vertical="center"/>
    </xf>
    <xf numFmtId="0" fontId="29" fillId="7" borderId="26" xfId="9" applyFont="1" applyFill="1" applyBorder="1" applyAlignment="1">
      <alignment horizontal="center" vertical="center"/>
    </xf>
    <xf numFmtId="0" fontId="29" fillId="7" borderId="35" xfId="9" applyFont="1" applyFill="1" applyBorder="1" applyAlignment="1">
      <alignment horizontal="center" vertical="center"/>
    </xf>
    <xf numFmtId="0" fontId="29" fillId="7" borderId="56" xfId="9" applyFont="1" applyFill="1" applyBorder="1" applyAlignment="1">
      <alignment horizontal="center" vertical="center"/>
    </xf>
    <xf numFmtId="0" fontId="24" fillId="10" borderId="23" xfId="0" applyFont="1" applyFill="1" applyBorder="1" applyAlignment="1" applyProtection="1">
      <alignment horizontal="center" vertical="center" wrapText="1"/>
    </xf>
    <xf numFmtId="0" fontId="24" fillId="10" borderId="24" xfId="0" applyFont="1" applyFill="1" applyBorder="1" applyAlignment="1" applyProtection="1">
      <alignment horizontal="center" vertical="center" wrapText="1"/>
    </xf>
    <xf numFmtId="0" fontId="24" fillId="10" borderId="25" xfId="0" applyFont="1" applyFill="1" applyBorder="1" applyAlignment="1" applyProtection="1">
      <alignment horizontal="center" vertical="center" wrapText="1"/>
    </xf>
    <xf numFmtId="0" fontId="7" fillId="16" borderId="57" xfId="7" quotePrefix="1" applyFill="1" applyBorder="1" applyAlignment="1" applyProtection="1">
      <alignment horizontal="center" vertical="center" wrapText="1"/>
      <protection locked="0"/>
    </xf>
    <xf numFmtId="0" fontId="7" fillId="16" borderId="58" xfId="7" quotePrefix="1" applyFill="1" applyBorder="1" applyAlignment="1" applyProtection="1">
      <alignment horizontal="center" vertical="center" wrapText="1"/>
      <protection locked="0"/>
    </xf>
    <xf numFmtId="0" fontId="19" fillId="7" borderId="0" xfId="9" applyFont="1" applyFill="1" applyAlignment="1" applyProtection="1">
      <alignment horizontal="center" vertical="center" wrapText="1"/>
    </xf>
    <xf numFmtId="0" fontId="29" fillId="7" borderId="36" xfId="9" applyFont="1" applyFill="1" applyBorder="1" applyAlignment="1" applyProtection="1">
      <alignment horizontal="center" vertical="center" wrapText="1"/>
    </xf>
    <xf numFmtId="0" fontId="29" fillId="7" borderId="37" xfId="9" applyFont="1" applyFill="1" applyBorder="1" applyAlignment="1" applyProtection="1">
      <alignment horizontal="center" vertical="center" wrapText="1"/>
    </xf>
    <xf numFmtId="0" fontId="29" fillId="7" borderId="38" xfId="9" applyFont="1" applyFill="1" applyBorder="1" applyAlignment="1" applyProtection="1">
      <alignment horizontal="center" vertical="center" wrapText="1"/>
    </xf>
    <xf numFmtId="0" fontId="29" fillId="7" borderId="39" xfId="9" applyFont="1" applyFill="1" applyBorder="1" applyAlignment="1" applyProtection="1">
      <alignment horizontal="center" vertical="center" wrapText="1"/>
    </xf>
    <xf numFmtId="0" fontId="29" fillId="7" borderId="40" xfId="9" applyFont="1" applyFill="1" applyBorder="1" applyAlignment="1" applyProtection="1">
      <alignment horizontal="center" vertical="center" wrapText="1"/>
    </xf>
    <xf numFmtId="0" fontId="29" fillId="7" borderId="36" xfId="9" applyFont="1" applyFill="1" applyBorder="1" applyAlignment="1" applyProtection="1">
      <alignment horizontal="left" vertical="center" wrapText="1"/>
    </xf>
    <xf numFmtId="0" fontId="29" fillId="7" borderId="37" xfId="9" applyFont="1" applyFill="1" applyBorder="1" applyAlignment="1" applyProtection="1">
      <alignment horizontal="left" vertical="center" wrapText="1"/>
    </xf>
    <xf numFmtId="0" fontId="29" fillId="7" borderId="39" xfId="9" applyFont="1" applyFill="1" applyBorder="1" applyAlignment="1" applyProtection="1">
      <alignment horizontal="left" vertical="center" wrapText="1"/>
    </xf>
    <xf numFmtId="0" fontId="29" fillId="7" borderId="26" xfId="9" applyFont="1" applyFill="1" applyBorder="1" applyAlignment="1" applyProtection="1">
      <alignment horizontal="left" vertical="center" wrapText="1"/>
    </xf>
    <xf numFmtId="0" fontId="7" fillId="16" borderId="59" xfId="7" quotePrefix="1" applyFill="1" applyBorder="1" applyAlignment="1" applyProtection="1">
      <alignment horizontal="center" vertical="center" wrapText="1"/>
      <protection locked="0"/>
    </xf>
    <xf numFmtId="0" fontId="7" fillId="16" borderId="60" xfId="7" quotePrefix="1" applyFill="1" applyBorder="1" applyAlignment="1" applyProtection="1">
      <alignment horizontal="center" vertical="center" wrapText="1"/>
      <protection locked="0"/>
    </xf>
    <xf numFmtId="0" fontId="7" fillId="16" borderId="61" xfId="7" quotePrefix="1" applyFill="1" applyBorder="1" applyAlignment="1" applyProtection="1">
      <alignment horizontal="center" vertical="center" wrapText="1"/>
      <protection locked="0"/>
    </xf>
    <xf numFmtId="0" fontId="7" fillId="16" borderId="62" xfId="7" quotePrefix="1" applyFill="1" applyBorder="1" applyAlignment="1" applyProtection="1">
      <alignment horizontal="center" vertical="center" wrapText="1"/>
      <protection locked="0"/>
    </xf>
    <xf numFmtId="0" fontId="29" fillId="7" borderId="49" xfId="9" applyFont="1" applyFill="1" applyBorder="1" applyAlignment="1" applyProtection="1">
      <alignment horizontal="center" vertical="center" wrapText="1"/>
    </xf>
    <xf numFmtId="0" fontId="29" fillId="7" borderId="50" xfId="9" applyFont="1" applyFill="1" applyBorder="1" applyAlignment="1" applyProtection="1">
      <alignment horizontal="center" vertical="center" wrapText="1"/>
    </xf>
    <xf numFmtId="0" fontId="29" fillId="7" borderId="51" xfId="9" applyFont="1" applyFill="1" applyBorder="1" applyAlignment="1" applyProtection="1">
      <alignment horizontal="center" vertical="center" wrapText="1"/>
    </xf>
    <xf numFmtId="0" fontId="29" fillId="7" borderId="52" xfId="9" applyFont="1" applyFill="1" applyBorder="1" applyAlignment="1" applyProtection="1">
      <alignment horizontal="center" vertical="center" wrapText="1"/>
    </xf>
    <xf numFmtId="0" fontId="29" fillId="7" borderId="53" xfId="9" applyFont="1" applyFill="1" applyBorder="1" applyAlignment="1" applyProtection="1">
      <alignment horizontal="center" vertical="center" wrapText="1"/>
    </xf>
    <xf numFmtId="0" fontId="29" fillId="7" borderId="54" xfId="9" applyFont="1" applyFill="1" applyBorder="1" applyAlignment="1" applyProtection="1">
      <alignment horizontal="center" vertical="center" wrapText="1"/>
    </xf>
  </cellXfs>
  <cellStyles count="10">
    <cellStyle name="Comma" xfId="1" builtinId="3"/>
    <cellStyle name="E_TableCell0" xfId="6" xr:uid="{00000000-0005-0000-0000-000000000000}"/>
    <cellStyle name="Hyperlink" xfId="7" builtinId="8"/>
    <cellStyle name="Hyperlink 2" xfId="4" xr:uid="{00000000-0005-0000-0000-000001000000}"/>
    <cellStyle name="Hyperlink 3" xfId="8" xr:uid="{00000000-0005-0000-0000-000002000000}"/>
    <cellStyle name="Normal" xfId="0" builtinId="0"/>
    <cellStyle name="Normal 13" xfId="9" xr:uid="{00000000-0005-0000-0000-000006000000}"/>
    <cellStyle name="Normal 2" xfId="3" xr:uid="{00000000-0005-0000-0000-000007000000}"/>
    <cellStyle name="Percent" xfId="2" builtinId="5"/>
    <cellStyle name="Percent 2" xfId="5" xr:uid="{00000000-0005-0000-0000-000008000000}"/>
  </cellStyles>
  <dxfs count="14">
    <dxf>
      <font>
        <color rgb="FF9C0006"/>
      </font>
      <fill>
        <patternFill>
          <bgColor rgb="FFFFC7CE"/>
        </patternFill>
      </fill>
    </dxf>
    <dxf>
      <font>
        <color theme="9" tint="-0.499984740745262"/>
      </font>
      <fill>
        <patternFill>
          <bgColor theme="9" tint="0.79998168889431442"/>
        </patternFill>
      </fill>
    </dxf>
    <dxf>
      <font>
        <color rgb="FF9C0006"/>
      </font>
      <fill>
        <patternFill>
          <bgColor rgb="FFFFC7CE"/>
        </patternFill>
      </fill>
    </dxf>
    <dxf>
      <font>
        <color theme="9" tint="-0.499984740745262"/>
      </font>
      <fill>
        <patternFill>
          <bgColor theme="9" tint="0.79998168889431442"/>
        </patternFill>
      </fill>
    </dxf>
    <dxf>
      <font>
        <color rgb="FF9C0006"/>
      </font>
      <fill>
        <patternFill>
          <bgColor rgb="FFFFC7CE"/>
        </patternFill>
      </fill>
    </dxf>
    <dxf>
      <font>
        <color theme="9" tint="-0.499984740745262"/>
      </font>
      <fill>
        <patternFill>
          <bgColor theme="9" tint="0.79998168889431442"/>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2" defaultPivotStyle="PivotStyleLight16"/>
  <colors>
    <mruColors>
      <color rgb="FF00546E"/>
      <color rgb="FF0F243E"/>
      <color rgb="FF007DA4"/>
      <color rgb="FFFFE699"/>
      <color rgb="FFE7ECF1"/>
      <color rgb="FF3BD0FF"/>
      <color rgb="FF00A3D6"/>
      <color rgb="FFEFFBFF"/>
      <color rgb="FFC5F1FF"/>
      <color rgb="FFA7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190247</xdr:colOff>
      <xdr:row>7</xdr:row>
      <xdr:rowOff>171450</xdr:rowOff>
    </xdr:to>
    <xdr:pic>
      <xdr:nvPicPr>
        <xdr:cNvPr id="20" name="Picture 19">
          <a:extLst>
            <a:ext uri="{FF2B5EF4-FFF2-40B4-BE49-F238E27FC236}">
              <a16:creationId xmlns:a16="http://schemas.microsoft.com/office/drawing/2014/main" id="{93334A16-3B93-47FF-A3B2-E8A3D8CDB6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367640" cy="24302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190499</xdr:colOff>
      <xdr:row>0</xdr:row>
      <xdr:rowOff>152401</xdr:rowOff>
    </xdr:from>
    <xdr:to>
      <xdr:col>2</xdr:col>
      <xdr:colOff>94056</xdr:colOff>
      <xdr:row>6</xdr:row>
      <xdr:rowOff>111986</xdr:rowOff>
    </xdr:to>
    <xdr:pic>
      <xdr:nvPicPr>
        <xdr:cNvPr id="3" name="Picture 2">
          <a:extLst>
            <a:ext uri="{FF2B5EF4-FFF2-40B4-BE49-F238E27FC236}">
              <a16:creationId xmlns:a16="http://schemas.microsoft.com/office/drawing/2014/main" id="{8E14F45C-AB73-4FDD-B3FB-646BA0BA56D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8192"/>
        <a:stretch/>
      </xdr:blipFill>
      <xdr:spPr>
        <a:xfrm>
          <a:off x="433916" y="152401"/>
          <a:ext cx="2401223" cy="16650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mma.watson/AppData/Local/Microsoft/Windows/INetCache/Content.Outlook/39WLS38A/SBTi%20Net-Zero%20Target%20Submission%20-%20Excel%20Supplement_TB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dres%20Chang/OneDrive%20-%20CDP/2-Projects/2.1-SBT/2.1.8-Net-zero/2.1.8.2-Technical_development/methods%20development/NZE2021_AnnexA-intensities_adc.xlsx"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personal/andres_chang_cdp_net/Documents/2-Projects/2.1-SBT/2.1.8-Net-zero/2.1.8.2-Technical_development/methods%20development/1-Primary_resources/1.2-Standards_methods/SBTi/SBTi%20Tools/SDA%20tool/Target%20Validation%20Tool%20v1.7.xlsx?5E77C6B6" TargetMode="External"/><Relationship Id="rId1" Type="http://schemas.openxmlformats.org/officeDocument/2006/relationships/externalLinkPath" Target="file:///\\5E77C6B6\Target%20Validation%20Tool%20v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Terms of use &amp; disclaimer"/>
      <sheetName val="0.2 About the submission form"/>
      <sheetName val="1.0 GHG Inventory - How to"/>
      <sheetName val="1.1 GHG data - exclusions old"/>
      <sheetName val="1.1 GHG Inventory - Exclusions"/>
      <sheetName val="1.2.1 GHG Inventory - BY"/>
      <sheetName val="1.2.2 GHG Inventory - MRY"/>
      <sheetName val="1.3.1 GHG Inventory - FLAG BY"/>
      <sheetName val="GHG Inventory FLAG TB"/>
      <sheetName val="1.4 GHG Inventory - Optional S3"/>
      <sheetName val="1.5 GHG Inventory - Bioenergy"/>
      <sheetName val="1.5. GHG Inventory Bionergy TB "/>
      <sheetName val="2.1 Near-term SBT details"/>
      <sheetName val="Feuil3"/>
      <sheetName val="3.1 Target coverage"/>
      <sheetName val="Back-up sheets&gt;&gt;&gt;"/>
      <sheetName val="Lists- form"/>
      <sheetName val="Consolidated answers"/>
      <sheetName val="PASSWORD"/>
    </sheetNames>
    <sheetDataSet>
      <sheetData sheetId="0">
        <row r="31">
          <cell r="B31" t="str">
            <v>1.0 Net-Zero Submission Form Excel supplement</v>
          </cell>
        </row>
      </sheetData>
      <sheetData sheetId="1" refreshError="1"/>
      <sheetData sheetId="2" refreshError="1"/>
      <sheetData sheetId="3" refreshError="1"/>
      <sheetData sheetId="4" refreshError="1"/>
      <sheetData sheetId="5">
        <row r="15">
          <cell r="C15">
            <v>50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Notes"/>
      <sheetName val="Understanding energy balances"/>
      <sheetName val="World_Balance"/>
      <sheetName val="World_TFC"/>
      <sheetName val="World_Elec"/>
      <sheetName val="World_CO2"/>
      <sheetName val="World_Indic"/>
      <sheetName val="DataArrange"/>
      <sheetName val="TOOL"/>
      <sheetName val="Lists"/>
      <sheetName val="Calculations"/>
      <sheetName val="dem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5">
          <cell r="D15" t="str">
            <v>Cement</v>
          </cell>
        </row>
        <row r="18">
          <cell r="D18">
            <v>1000</v>
          </cell>
        </row>
        <row r="19">
          <cell r="D19">
            <v>1500</v>
          </cell>
        </row>
        <row r="20">
          <cell r="D20">
            <v>1000</v>
          </cell>
        </row>
        <row r="21">
          <cell r="D21">
            <v>500</v>
          </cell>
        </row>
      </sheetData>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creening + History"/>
      <sheetName val="1. Target Details"/>
      <sheetName val="2. Validation Results"/>
      <sheetName val="3. Dashboard Summary"/>
      <sheetName val="Background Data"/>
      <sheetName val="Checks"/>
    </sheetNames>
    <sheetDataSet>
      <sheetData sheetId="0"/>
      <sheetData sheetId="1"/>
      <sheetData sheetId="2">
        <row r="23">
          <cell r="F23">
            <v>2015</v>
          </cell>
          <cell r="H23">
            <v>2030</v>
          </cell>
        </row>
      </sheetData>
      <sheetData sheetId="3">
        <row r="91">
          <cell r="C91">
            <v>60336</v>
          </cell>
        </row>
      </sheetData>
      <sheetData sheetId="4"/>
      <sheetData sheetId="5"/>
      <sheetData sheetId="6"/>
    </sheetDataSet>
  </externalBook>
</externalLink>
</file>

<file path=xl/persons/person.xml><?xml version="1.0" encoding="utf-8"?>
<personList xmlns="http://schemas.microsoft.com/office/spreadsheetml/2018/threadedcomments" xmlns:x="http://schemas.openxmlformats.org/spreadsheetml/2006/main">
  <person displayName="Emma Watson" id="{4D728049-0131-4C07-A7B0-95B440E3FD63}" userId="S::emma.watson@cdp.net::40cb5f30-be3f-4521-b49e-34a5cc2882b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14" dT="2022-02-09T08:57:12.44" personId="{4D728049-0131-4C07-A7B0-95B440E3FD63}" id="{8EA120DD-2433-4E2E-9C90-EDE716EE3FE9}">
    <text>Don't lock this column
separate category for override posisble</text>
  </threadedComment>
</ThreadedComments>
</file>

<file path=xl/threadedComments/threadedComment2.xml><?xml version="1.0" encoding="utf-8"?>
<ThreadedComments xmlns="http://schemas.microsoft.com/office/spreadsheetml/2018/threadedcomments" xmlns:x="http://schemas.openxmlformats.org/spreadsheetml/2006/main">
  <threadedComment ref="C18" dT="2022-01-27T15:29:30.13" personId="{4D728049-0131-4C07-A7B0-95B440E3FD63}" id="{DB9BAB78-3D5A-4FA2-8645-04E61D52436F}">
    <text>Life cycle emissions associated with manufacturing vehicles, facilities, or infrastructure</text>
  </threadedComment>
  <threadedComment ref="G18" dT="2022-01-27T15:29:30.13" personId="{4D728049-0131-4C07-A7B0-95B440E3FD63}" id="{31519414-D6D4-4F96-AA78-E0ACCD597C56}">
    <text>Life cycle emissions associated with manufacturing vehicles, facilities, or infrastructure</text>
  </threadedComment>
  <threadedComment ref="C19" dT="2022-01-31T10:36:36.61" personId="{4D728049-0131-4C07-A7B0-95B440E3FD63}" id="{4D730221-3829-485C-AF2F-4202DB5620C9}">
    <text>Emissions from transportation of waste</text>
  </threadedComment>
  <threadedComment ref="G19" dT="2022-01-31T10:36:36.61" personId="{4D728049-0131-4C07-A7B0-95B440E3FD63}" id="{A221377C-4E7C-485D-98B5-ED879C32C43E}">
    <text>Emissions from transportation of waste</text>
  </threadedComment>
  <threadedComment ref="C20" dT="2022-01-31T10:36:51.51" personId="{4D728049-0131-4C07-A7B0-95B440E3FD63}" id="{BDF6A8D5-A75D-4D4C-A775-11E23D31E694}">
    <text>The life cycle emissions associated with manufacturing vehicles or infrastructure</text>
  </threadedComment>
  <threadedComment ref="G20" dT="2022-01-31T10:36:51.51" personId="{4D728049-0131-4C07-A7B0-95B440E3FD63}" id="{EEBE0987-1EE1-4295-AEEE-E8F737C96B54}">
    <text>The life cycle emissions associated with manufacturing vehicles or infrastructure</text>
  </threadedComment>
  <threadedComment ref="C21" dT="2022-01-31T10:37:13.39" personId="{4D728049-0131-4C07-A7B0-95B440E3FD63}" id="{6B71118F-9092-4090-88DA-2BC241D6441E}">
    <text>Emissions from employee teleworking</text>
  </threadedComment>
  <threadedComment ref="G21" dT="2022-01-31T10:37:13.39" personId="{4D728049-0131-4C07-A7B0-95B440E3FD63}" id="{9A7024A8-A9FD-4E0A-B2CD-963F069A6546}">
    <text>Emissions from employee teleworking</text>
  </threadedComment>
  <threadedComment ref="C22" dT="2022-01-31T10:37:35.28" personId="{4D728049-0131-4C07-A7B0-95B440E3FD63}" id="{874C0F3C-B908-4996-975C-58F8C62AC7BA}">
    <text>The life cycle emissions associated with manufacturing or constructing leased assets</text>
  </threadedComment>
  <threadedComment ref="G22" dT="2022-01-31T10:37:35.28" personId="{4D728049-0131-4C07-A7B0-95B440E3FD63}" id="{37DC9105-8C97-4233-B382-6DA650E1246F}">
    <text>The life cycle emissions associated with manufacturing or constructing leased assets</text>
  </threadedComment>
  <threadedComment ref="C23" dT="2022-01-31T10:37:52.76" personId="{4D728049-0131-4C07-A7B0-95B440E3FD63}" id="{E0BCFBDE-D012-459B-BEA5-39C0788FB273}">
    <text>The life cycle emissions associated with manufacturing vehicles, facilities, or infrastructure</text>
  </threadedComment>
  <threadedComment ref="G23" dT="2022-01-31T10:37:52.76" personId="{4D728049-0131-4C07-A7B0-95B440E3FD63}" id="{4C940DA0-8DEF-4D0C-A561-15470D634026}">
    <text>The life cycle emissions associated with manufacturing vehicles, facilities, or infrastructure</text>
  </threadedComment>
  <threadedComment ref="C24" dT="2022-01-31T10:38:08.08" personId="{4D728049-0131-4C07-A7B0-95B440E3FD63}" id="{9C65B87F-26B5-48AF-A46F-929D361F6C9D}">
    <text>The scope 1 and scope 2 emissions of downstream companies that occur during processing (e.g., from energy use)</text>
  </threadedComment>
  <threadedComment ref="G24" dT="2022-01-31T10:38:08.08" personId="{4D728049-0131-4C07-A7B0-95B440E3FD63}" id="{AD8874FF-D8F3-43FC-9964-AFA1F87BF53B}">
    <text>The scope 1 and scope 2 emissions of downstream companies that occur during processing (e.g., from energy use)</text>
  </threadedComment>
  <threadedComment ref="C25" dT="2022-01-31T10:38:24.29" personId="{4D728049-0131-4C07-A7B0-95B440E3FD63}" id="{F4BA58FB-B0D0-4D78-867C-51F4FA1B9758}">
    <text>The indirect use-phase emissions of sold products over their expected lifetime (i.e., emissions from the use of products that indirectly consume energy (fuels or electricity) during use) and maintenance of sold products during use.</text>
  </threadedComment>
  <threadedComment ref="G25" dT="2022-01-31T10:38:24.29" personId="{4D728049-0131-4C07-A7B0-95B440E3FD63}" id="{2D6B950C-B707-495E-90D4-81973A358531}">
    <text>The indirect use-phase emissions of sold products over their expected lifetime (i.e., emissions from the use of products that indirectly consume energy (fuels or electricity) during use) and maintenance of sold products during use.</text>
  </threadedComment>
  <threadedComment ref="C29" dT="2022-01-31T10:38:38.49" personId="{4D728049-0131-4C07-A7B0-95B440E3FD63}" id="{09B8BF78-662E-4CEF-8002-063FB951040E}">
    <text>The life cycle emissions associated with manufacturing or constructing leased assets</text>
  </threadedComment>
  <threadedComment ref="G29" dT="2022-01-31T10:38:38.49" personId="{4D728049-0131-4C07-A7B0-95B440E3FD63}" id="{95A2FE3C-F53E-4A81-A1AF-70711E5F4EC8}">
    <text>The life cycle emissions associated with manufacturing or constructing leased assets</text>
  </threadedComment>
  <threadedComment ref="C30" dT="2022-01-31T10:38:50.37" personId="{4D728049-0131-4C07-A7B0-95B440E3FD63}" id="{D153F9FF-EEDE-4F22-8D11-37AEF30FFFC4}">
    <text>The life cycle emissions associated with manufacturing or constructing franchises</text>
  </threadedComment>
  <threadedComment ref="G30" dT="2022-01-31T10:38:50.37" personId="{4D728049-0131-4C07-A7B0-95B440E3FD63}" id="{1992E839-4F43-43F9-AD82-CAE24AD26900}">
    <text>The life cycle emissions associated with manufacturing or constructing franchises</text>
  </threadedComment>
  <threadedComment ref="C31" dT="2022-02-08T13:31:49.87" personId="{4D728049-0131-4C07-A7B0-95B440E3FD63}" id="{26C7943A-8D9D-435D-BF15-535CD0F8197C}">
    <text>See Table [5.10] in the GHG Protocol Scope 3 Standard. Optional emissions from investments include debt investments (without known use of proceeds), managed investments and client services and other investments not included in Table [5.9].</text>
  </threadedComment>
  <threadedComment ref="G31" dT="2022-02-08T13:31:49.87" personId="{4D728049-0131-4C07-A7B0-95B440E3FD63}" id="{687EDFE3-6D58-4A2F-99A5-FDB824699FE9}">
    <text>See Table [5.10] in the GHG Protocol Scope 3 Standard. Optional emissions from investments include debt investments (without known use of proceeds), managed investments and client services and other investments not included in Table [5.9].</text>
  </threadedComment>
</ThreadedComments>
</file>

<file path=xl/threadedComments/threadedComment3.xml><?xml version="1.0" encoding="utf-8"?>
<ThreadedComments xmlns="http://schemas.microsoft.com/office/spreadsheetml/2018/threadedcomments" xmlns:x="http://schemas.openxmlformats.org/spreadsheetml/2006/main">
  <threadedComment ref="R1" dT="2021-08-13T03:55:59.51" personId="{4D728049-0131-4C07-A7B0-95B440E3FD63}" id="{2C4BF9A0-2C71-4411-801E-2CA4E0B09AA2}">
    <text>Target types</text>
  </threadedComment>
  <threadedComment ref="S1" dT="2021-08-13T03:57:10.56" personId="{4D728049-0131-4C07-A7B0-95B440E3FD63}" id="{02781D13-EF98-4B8D-8FA1-C20C23D2FF7D}">
    <text>Target types (flag/non-flag)</text>
  </threadedComment>
  <threadedComment ref="T1" dT="2021-08-13T03:59:50.32" personId="{4D728049-0131-4C07-A7B0-95B440E3FD63}" id="{7389D6A1-092E-4031-BB0A-1A9A3911C20C}">
    <text>Activities</text>
  </threadedComment>
  <threadedComment ref="U1" dT="2021-08-13T04:07:05.99" personId="{4D728049-0131-4C07-A7B0-95B440E3FD63}" id="{3D2CF6B0-C854-48A2-A292-4CA0CFA47271}">
    <text>Activity units</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argets@sciencebasedtargets.org"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targets@sciencebasedtargets.org"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targets@sciencebasedtargets.org"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targets@sciencebasedtargets.org"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targets@sciencebasedtargets.org"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mailto:targets@sciencebasedtargets.org" TargetMode="External"/></Relationships>
</file>

<file path=xl/worksheets/_rels/sheet15.xml.rels><?xml version="1.0" encoding="UTF-8" standalone="yes"?>
<Relationships xmlns="http://schemas.openxmlformats.org/package/2006/relationships"><Relationship Id="rId3" Type="http://schemas.microsoft.com/office/2017/10/relationships/threadedComment" Target="../threadedComments/threadedComment3.xml"/><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targets@sciencebasedtargets.org"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argets@sciencebasedtargets.org"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targets@sciencebasedtargets.org"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targets@sciencebasedtargets.org"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targets@sciencebasedtargets.org"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7.bin"/><Relationship Id="rId1" Type="http://schemas.openxmlformats.org/officeDocument/2006/relationships/hyperlink" Target="mailto:targets@sciencebasedtargets.org"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targets@sciencebasedtargets.org"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9.bin"/><Relationship Id="rId1" Type="http://schemas.openxmlformats.org/officeDocument/2006/relationships/hyperlink" Target="mailto:targets@sciencebasedtargets.org" TargetMode="External"/><Relationship Id="rId5" Type="http://schemas.microsoft.com/office/2017/10/relationships/threadedComment" Target="../threadedComments/threadedComment2.xm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CEC22-F9AD-482F-BF93-A27A6AC68ADB}">
  <sheetPr codeName="Sheet1">
    <tabColor rgb="FF0F243E"/>
  </sheetPr>
  <dimension ref="A1:AP33"/>
  <sheetViews>
    <sheetView tabSelected="1" zoomScale="70" zoomScaleNormal="70" workbookViewId="0"/>
  </sheetViews>
  <sheetFormatPr defaultColWidth="0" defaultRowHeight="0" customHeight="1" zeroHeight="1" x14ac:dyDescent="0.25"/>
  <cols>
    <col min="1" max="2" width="2.42578125" customWidth="1"/>
    <col min="3" max="3" width="17" bestFit="1" customWidth="1"/>
    <col min="4" max="4" width="2.5703125" customWidth="1"/>
    <col min="5" max="5" width="32.42578125" customWidth="1"/>
    <col min="6" max="6" width="2.5703125" customWidth="1"/>
    <col min="7" max="7" width="64.140625" customWidth="1"/>
    <col min="8" max="8" width="2.5703125" customWidth="1"/>
    <col min="9" max="12" width="20.5703125" customWidth="1"/>
    <col min="13" max="13" width="30.5703125" customWidth="1"/>
    <col min="14" max="14" width="2.5703125" customWidth="1"/>
    <col min="15" max="27" width="8.85546875" hidden="1" customWidth="1"/>
    <col min="28" max="42" width="0" hidden="1" customWidth="1"/>
    <col min="43" max="16384" width="8.85546875" hidden="1"/>
  </cols>
  <sheetData>
    <row r="1" spans="1:14" ht="24.95" customHeight="1" x14ac:dyDescent="0.25">
      <c r="A1" s="4"/>
      <c r="B1" s="4"/>
      <c r="C1" s="4"/>
      <c r="D1" s="4"/>
      <c r="E1" s="4"/>
      <c r="F1" s="4"/>
      <c r="G1" s="4"/>
      <c r="H1" s="4"/>
      <c r="I1" s="4"/>
      <c r="J1" s="4"/>
      <c r="K1" s="4"/>
      <c r="L1" s="4"/>
      <c r="M1" s="4"/>
      <c r="N1" s="4"/>
    </row>
    <row r="2" spans="1:14" ht="30" customHeight="1" x14ac:dyDescent="0.25">
      <c r="B2" s="78"/>
      <c r="C2" s="324" t="s">
        <v>12</v>
      </c>
      <c r="D2" s="324"/>
      <c r="E2" s="324"/>
      <c r="F2" s="324"/>
      <c r="G2" s="324"/>
      <c r="H2" s="324"/>
      <c r="I2" s="324"/>
      <c r="J2" s="324"/>
      <c r="K2" s="324"/>
      <c r="L2" s="324"/>
      <c r="M2" s="324"/>
      <c r="N2" s="324"/>
    </row>
    <row r="3" spans="1:14" ht="24.95" customHeight="1" x14ac:dyDescent="0.25">
      <c r="A3" s="4"/>
      <c r="B3" s="4"/>
      <c r="C3" s="4"/>
      <c r="D3" s="4"/>
      <c r="E3" s="6"/>
      <c r="F3" s="6"/>
      <c r="G3" s="4"/>
      <c r="H3" s="6"/>
      <c r="I3" s="6"/>
      <c r="J3" s="6"/>
      <c r="K3" s="4"/>
      <c r="L3" s="4"/>
      <c r="M3" s="4"/>
      <c r="N3" s="4"/>
    </row>
    <row r="4" spans="1:14" ht="24.95" customHeight="1" x14ac:dyDescent="0.25">
      <c r="A4" s="4"/>
      <c r="B4" s="4"/>
      <c r="C4" s="4"/>
      <c r="D4" s="4"/>
      <c r="E4" s="6"/>
      <c r="F4" s="6"/>
      <c r="G4" s="4"/>
      <c r="H4" s="4"/>
      <c r="I4" s="4"/>
      <c r="J4" s="4"/>
      <c r="K4" s="4"/>
      <c r="L4" s="4"/>
      <c r="M4" s="4"/>
      <c r="N4" s="4"/>
    </row>
    <row r="5" spans="1:14" ht="24.95" customHeight="1" x14ac:dyDescent="0.25">
      <c r="A5" s="17"/>
      <c r="B5" s="17"/>
      <c r="C5" s="4"/>
      <c r="D5" s="4"/>
      <c r="E5" s="6"/>
      <c r="F5" s="6"/>
      <c r="G5" s="10" t="s">
        <v>0</v>
      </c>
      <c r="H5" s="18" t="str">
        <f>'0.2 About the submission form'!$B$35</f>
        <v>1.0 Net-Zero Submission Form Part II (Excel)</v>
      </c>
      <c r="I5" s="4"/>
      <c r="J5" s="18"/>
      <c r="K5" s="17"/>
      <c r="L5" s="17"/>
      <c r="M5" s="17"/>
      <c r="N5" s="17"/>
    </row>
    <row r="6" spans="1:14" ht="24.95" customHeight="1" x14ac:dyDescent="0.25">
      <c r="A6" s="17"/>
      <c r="B6" s="17"/>
      <c r="C6" s="4"/>
      <c r="D6" s="4"/>
      <c r="E6" s="6"/>
      <c r="F6" s="6"/>
      <c r="G6" s="10" t="s">
        <v>1</v>
      </c>
      <c r="H6" s="319" t="s">
        <v>13</v>
      </c>
      <c r="J6" s="64"/>
      <c r="K6" s="17"/>
      <c r="L6" s="17"/>
      <c r="M6" s="17"/>
      <c r="N6" s="17"/>
    </row>
    <row r="7" spans="1:14" ht="24.95" customHeight="1" x14ac:dyDescent="0.25">
      <c r="A7" s="17"/>
      <c r="B7" s="17"/>
      <c r="C7" s="4"/>
      <c r="D7" s="4"/>
      <c r="E7" s="4"/>
      <c r="F7" s="4"/>
      <c r="G7" s="4"/>
      <c r="H7" s="10"/>
      <c r="I7" s="19"/>
      <c r="J7" s="19"/>
      <c r="K7" s="17"/>
      <c r="L7" s="17"/>
      <c r="M7" s="17"/>
      <c r="N7" s="17"/>
    </row>
    <row r="8" spans="1:14" ht="24.95" customHeight="1" x14ac:dyDescent="0.25">
      <c r="A8" s="4"/>
      <c r="B8" s="4"/>
      <c r="C8" s="4"/>
      <c r="D8" s="4"/>
      <c r="E8" s="4"/>
      <c r="F8" s="4"/>
      <c r="G8" s="4"/>
      <c r="H8" s="4"/>
      <c r="I8" s="4"/>
      <c r="J8" s="4"/>
      <c r="K8" s="4"/>
      <c r="L8" s="4"/>
      <c r="M8" s="4"/>
      <c r="N8" s="4"/>
    </row>
    <row r="9" spans="1:14" ht="12.75" customHeight="1" x14ac:dyDescent="0.25">
      <c r="A9" s="3"/>
      <c r="B9" s="3"/>
      <c r="C9" s="3"/>
      <c r="D9" s="3"/>
      <c r="E9" s="3"/>
      <c r="F9" s="3"/>
      <c r="G9" s="3"/>
      <c r="H9" s="3"/>
      <c r="I9" s="3"/>
      <c r="J9" s="3"/>
      <c r="K9" s="3"/>
      <c r="L9" s="3"/>
      <c r="M9" s="3"/>
      <c r="N9" s="3"/>
    </row>
    <row r="10" spans="1:14" ht="20.100000000000001" customHeight="1" x14ac:dyDescent="0.25">
      <c r="A10" s="4"/>
      <c r="B10" s="4"/>
      <c r="C10" s="7"/>
      <c r="D10" s="7"/>
      <c r="E10" s="27"/>
      <c r="F10" s="27"/>
      <c r="G10" s="27"/>
      <c r="H10" s="27"/>
      <c r="I10" s="27"/>
      <c r="J10" s="27"/>
      <c r="K10" s="27"/>
      <c r="L10" s="27"/>
      <c r="M10" s="27"/>
      <c r="N10" s="25"/>
    </row>
    <row r="11" spans="1:14" s="237" customFormat="1" ht="50.1" customHeight="1" x14ac:dyDescent="0.25">
      <c r="A11" s="6"/>
      <c r="B11" s="263"/>
      <c r="C11" s="264" t="s">
        <v>478</v>
      </c>
      <c r="D11" s="258"/>
      <c r="E11" s="259" t="s">
        <v>437</v>
      </c>
      <c r="F11" s="259"/>
      <c r="G11" s="259" t="s">
        <v>510</v>
      </c>
      <c r="H11" s="259"/>
      <c r="I11" s="259" t="s">
        <v>520</v>
      </c>
      <c r="J11" s="260"/>
      <c r="K11" s="260"/>
      <c r="L11" s="260"/>
      <c r="M11" s="261"/>
      <c r="N11" s="42"/>
    </row>
    <row r="12" spans="1:14" ht="24.95" customHeight="1" x14ac:dyDescent="0.25">
      <c r="A12" s="4"/>
      <c r="B12" s="320"/>
      <c r="C12" s="265" t="s">
        <v>479</v>
      </c>
      <c r="D12" s="262"/>
      <c r="E12" s="294" t="s">
        <v>480</v>
      </c>
      <c r="F12" s="241"/>
      <c r="G12" s="256" t="s">
        <v>518</v>
      </c>
      <c r="H12" s="241"/>
      <c r="I12" s="241"/>
      <c r="J12" s="241"/>
      <c r="K12" s="242"/>
      <c r="L12" s="242"/>
      <c r="M12" s="257"/>
      <c r="N12" s="25"/>
    </row>
    <row r="13" spans="1:14" ht="24.95" customHeight="1" x14ac:dyDescent="0.25">
      <c r="A13" s="4"/>
      <c r="B13" s="320"/>
      <c r="C13" s="265" t="s">
        <v>479</v>
      </c>
      <c r="D13" s="262"/>
      <c r="E13" s="294" t="s">
        <v>503</v>
      </c>
      <c r="F13" s="239"/>
      <c r="G13" s="247" t="s">
        <v>522</v>
      </c>
      <c r="H13" s="239"/>
      <c r="I13" s="239"/>
      <c r="J13" s="239"/>
      <c r="K13" s="240"/>
      <c r="L13" s="240"/>
      <c r="M13" s="249"/>
      <c r="N13" s="25"/>
    </row>
    <row r="14" spans="1:14" ht="75" customHeight="1" x14ac:dyDescent="0.25">
      <c r="A14" s="4"/>
      <c r="B14" s="320"/>
      <c r="C14" s="266" t="s">
        <v>516</v>
      </c>
      <c r="D14" s="245"/>
      <c r="E14" s="294" t="s">
        <v>505</v>
      </c>
      <c r="F14" s="243"/>
      <c r="G14" s="270" t="s">
        <v>542</v>
      </c>
      <c r="H14" s="243"/>
      <c r="I14" s="322" t="s">
        <v>563</v>
      </c>
      <c r="J14" s="322"/>
      <c r="K14" s="322"/>
      <c r="L14" s="322"/>
      <c r="M14" s="323"/>
      <c r="N14" s="25"/>
    </row>
    <row r="15" spans="1:14" ht="50.1" customHeight="1" x14ac:dyDescent="0.25">
      <c r="A15" s="4"/>
      <c r="B15" s="320"/>
      <c r="C15" s="266" t="s">
        <v>516</v>
      </c>
      <c r="D15" s="245"/>
      <c r="E15" s="294" t="s">
        <v>506</v>
      </c>
      <c r="F15" s="243"/>
      <c r="G15" s="270" t="s">
        <v>543</v>
      </c>
      <c r="H15" s="243"/>
      <c r="I15" s="322" t="s">
        <v>523</v>
      </c>
      <c r="J15" s="322"/>
      <c r="K15" s="322"/>
      <c r="L15" s="322"/>
      <c r="M15" s="323"/>
      <c r="N15" s="25"/>
    </row>
    <row r="16" spans="1:14" ht="75" customHeight="1" x14ac:dyDescent="0.25">
      <c r="A16" s="4"/>
      <c r="B16" s="320"/>
      <c r="C16" s="266" t="s">
        <v>516</v>
      </c>
      <c r="D16" s="245"/>
      <c r="E16" s="295" t="s">
        <v>507</v>
      </c>
      <c r="F16" s="243"/>
      <c r="G16" s="270" t="s">
        <v>544</v>
      </c>
      <c r="H16" s="243"/>
      <c r="I16" s="322" t="s">
        <v>564</v>
      </c>
      <c r="J16" s="322"/>
      <c r="K16" s="322"/>
      <c r="L16" s="322"/>
      <c r="M16" s="323"/>
      <c r="N16" s="25"/>
    </row>
    <row r="17" spans="1:14" ht="50.1" customHeight="1" x14ac:dyDescent="0.25">
      <c r="A17" s="4"/>
      <c r="B17" s="320"/>
      <c r="C17" s="266" t="s">
        <v>516</v>
      </c>
      <c r="D17" s="245"/>
      <c r="E17" s="295" t="s">
        <v>508</v>
      </c>
      <c r="F17" s="243"/>
      <c r="G17" s="270" t="s">
        <v>545</v>
      </c>
      <c r="H17" s="243"/>
      <c r="I17" s="243" t="s">
        <v>521</v>
      </c>
      <c r="J17" s="243"/>
      <c r="K17" s="244"/>
      <c r="L17" s="244"/>
      <c r="M17" s="248"/>
      <c r="N17" s="25"/>
    </row>
    <row r="18" spans="1:14" ht="50.1" customHeight="1" x14ac:dyDescent="0.25">
      <c r="A18" s="4"/>
      <c r="B18" s="320"/>
      <c r="C18" s="266" t="s">
        <v>516</v>
      </c>
      <c r="D18" s="245"/>
      <c r="E18" s="295" t="s">
        <v>509</v>
      </c>
      <c r="F18" s="243"/>
      <c r="G18" s="270" t="s">
        <v>546</v>
      </c>
      <c r="H18" s="243"/>
      <c r="I18" s="243" t="s">
        <v>532</v>
      </c>
      <c r="J18" s="243"/>
      <c r="K18" s="244"/>
      <c r="L18" s="244"/>
      <c r="M18" s="248"/>
      <c r="N18" s="25"/>
    </row>
    <row r="19" spans="1:14" ht="50.1" customHeight="1" x14ac:dyDescent="0.25">
      <c r="A19" s="4"/>
      <c r="B19" s="320"/>
      <c r="C19" s="266" t="s">
        <v>516</v>
      </c>
      <c r="D19" s="245"/>
      <c r="E19" s="295" t="s">
        <v>511</v>
      </c>
      <c r="F19" s="243"/>
      <c r="G19" s="270" t="s">
        <v>547</v>
      </c>
      <c r="H19" s="243"/>
      <c r="I19" s="243" t="s">
        <v>531</v>
      </c>
      <c r="J19" s="243"/>
      <c r="K19" s="244"/>
      <c r="L19" s="244"/>
      <c r="M19" s="248"/>
      <c r="N19" s="25"/>
    </row>
    <row r="20" spans="1:14" ht="80.45" customHeight="1" x14ac:dyDescent="0.25">
      <c r="A20" s="4"/>
      <c r="B20" s="320"/>
      <c r="C20" s="266" t="s">
        <v>516</v>
      </c>
      <c r="D20" s="245"/>
      <c r="E20" s="295" t="s">
        <v>512</v>
      </c>
      <c r="F20" s="243"/>
      <c r="G20" s="270" t="s">
        <v>534</v>
      </c>
      <c r="H20" s="243"/>
      <c r="I20" s="322" t="s">
        <v>552</v>
      </c>
      <c r="J20" s="322"/>
      <c r="K20" s="322"/>
      <c r="L20" s="322"/>
      <c r="M20" s="323"/>
      <c r="N20" s="25"/>
    </row>
    <row r="21" spans="1:14" ht="50.1" customHeight="1" x14ac:dyDescent="0.25">
      <c r="A21" s="4"/>
      <c r="B21" s="320"/>
      <c r="C21" s="266" t="s">
        <v>516</v>
      </c>
      <c r="D21" s="245"/>
      <c r="E21" s="295" t="s">
        <v>513</v>
      </c>
      <c r="F21" s="243"/>
      <c r="G21" s="270" t="s">
        <v>559</v>
      </c>
      <c r="H21" s="243"/>
      <c r="I21" s="243" t="s">
        <v>533</v>
      </c>
      <c r="J21" s="243"/>
      <c r="K21" s="244"/>
      <c r="L21" s="244"/>
      <c r="M21" s="248"/>
      <c r="N21" s="25"/>
    </row>
    <row r="22" spans="1:14" ht="50.1" customHeight="1" x14ac:dyDescent="0.25">
      <c r="A22" s="4"/>
      <c r="B22" s="320"/>
      <c r="C22" s="266" t="s">
        <v>516</v>
      </c>
      <c r="D22" s="245"/>
      <c r="E22" s="295" t="s">
        <v>514</v>
      </c>
      <c r="F22" s="243"/>
      <c r="G22" s="246" t="s">
        <v>541</v>
      </c>
      <c r="H22" s="243"/>
      <c r="I22" s="322" t="s">
        <v>538</v>
      </c>
      <c r="J22" s="322"/>
      <c r="K22" s="322"/>
      <c r="L22" s="322"/>
      <c r="M22" s="323"/>
      <c r="N22" s="25"/>
    </row>
    <row r="23" spans="1:14" ht="50.1" customHeight="1" x14ac:dyDescent="0.25">
      <c r="A23" s="4"/>
      <c r="B23" s="320"/>
      <c r="C23" s="266" t="s">
        <v>517</v>
      </c>
      <c r="D23" s="245"/>
      <c r="E23" s="295" t="s">
        <v>515</v>
      </c>
      <c r="F23" s="243"/>
      <c r="G23" s="246" t="s">
        <v>539</v>
      </c>
      <c r="H23" s="243"/>
      <c r="I23" s="322" t="s">
        <v>553</v>
      </c>
      <c r="J23" s="322"/>
      <c r="K23" s="322"/>
      <c r="L23" s="322"/>
      <c r="M23" s="323"/>
      <c r="N23" s="25"/>
    </row>
    <row r="24" spans="1:14" ht="60.2" customHeight="1" x14ac:dyDescent="0.25">
      <c r="A24" s="4"/>
      <c r="B24" s="320"/>
      <c r="C24" s="266" t="s">
        <v>517</v>
      </c>
      <c r="D24" s="245"/>
      <c r="E24" s="295" t="s">
        <v>560</v>
      </c>
      <c r="F24" s="243"/>
      <c r="G24" s="246" t="s">
        <v>540</v>
      </c>
      <c r="H24" s="243"/>
      <c r="I24" s="322" t="s">
        <v>554</v>
      </c>
      <c r="J24" s="322"/>
      <c r="K24" s="322"/>
      <c r="L24" s="322"/>
      <c r="M24" s="323"/>
      <c r="N24" s="25"/>
    </row>
    <row r="25" spans="1:14" ht="50.1" customHeight="1" x14ac:dyDescent="0.25">
      <c r="A25" s="4"/>
      <c r="B25" s="320"/>
      <c r="C25" s="266" t="s">
        <v>517</v>
      </c>
      <c r="D25" s="245"/>
      <c r="E25" s="295" t="s">
        <v>561</v>
      </c>
      <c r="F25" s="243"/>
      <c r="G25" s="270" t="s">
        <v>562</v>
      </c>
      <c r="H25" s="243"/>
      <c r="I25" s="322" t="s">
        <v>535</v>
      </c>
      <c r="J25" s="322"/>
      <c r="K25" s="322"/>
      <c r="L25" s="322"/>
      <c r="M25" s="323"/>
      <c r="N25" s="25"/>
    </row>
    <row r="26" spans="1:14" ht="20.100000000000001" customHeight="1" x14ac:dyDescent="0.25">
      <c r="A26" s="4"/>
      <c r="B26" s="4"/>
      <c r="C26" s="7"/>
      <c r="D26" s="7"/>
      <c r="E26" s="22"/>
      <c r="F26" s="22"/>
      <c r="G26" s="238"/>
      <c r="H26" s="238"/>
      <c r="I26" s="238"/>
      <c r="J26" s="22"/>
      <c r="K26" s="22"/>
      <c r="L26" s="22"/>
      <c r="M26" s="22"/>
      <c r="N26" s="25"/>
    </row>
    <row r="27" spans="1:14" s="3" customFormat="1" ht="15" x14ac:dyDescent="0.2"/>
    <row r="33" customFormat="1" ht="0" hidden="1" customHeight="1" x14ac:dyDescent="0.25"/>
  </sheetData>
  <sheetProtection algorithmName="SHA-512" hashValue="AX7GSlT09Xh2LqzLSJqnBzAu7Ikjecf23lH0GzSWEtHuFARj2YWpdvWElk345MCrdWcRafG89czROkbU4FTo0g==" saltValue="154DVYqXSy9dtiVVAKQSPw==" spinCount="100000" sheet="1"/>
  <protectedRanges>
    <protectedRange sqref="K10:M26 I10:I26 O10:X26" name="base year emissions"/>
  </protectedRanges>
  <mergeCells count="9">
    <mergeCell ref="I14:M14"/>
    <mergeCell ref="I15:M15"/>
    <mergeCell ref="I16:M16"/>
    <mergeCell ref="C2:N2"/>
    <mergeCell ref="I25:M25"/>
    <mergeCell ref="I24:M24"/>
    <mergeCell ref="I20:M20"/>
    <mergeCell ref="I22:M22"/>
    <mergeCell ref="I23:M23"/>
  </mergeCells>
  <hyperlinks>
    <hyperlink ref="H6" r:id="rId1" xr:uid="{DBC13903-FA52-444E-8A9C-F8311671DAD3}"/>
    <hyperlink ref="E12" location="'0.1 Table of contents'!A1" display="0.1 Table of contents" xr:uid="{C71E1AF5-280F-4555-9728-5C0FC4EA5F88}"/>
    <hyperlink ref="E13" location="'0.2 About the submission form'!A1" display="0.2 About the submission form" xr:uid="{C521A6F7-D229-40FF-8B9B-8B12D18B310A}"/>
    <hyperlink ref="E14" location="'1.1 GHG - BY'!A1" display="1.1 GHG - BY" xr:uid="{C2CD79CB-F69A-441F-B561-46802E023862}"/>
    <hyperlink ref="E15" location="'1.1.1 GHG - FLAG BY'!A1" display="1.1.1 GHG - FLAG BY" xr:uid="{9332C476-721D-4001-A346-A8703815D86E}"/>
    <hyperlink ref="E16" location="'1.2 GHG - MRY'!A1" display="1.2 GHG - MRY" xr:uid="{6299AFD3-0EAB-4D93-9F56-F2E79A01AD87}"/>
    <hyperlink ref="E17" location="'1.2.1 GHG - FLAG MRY'!A1" display="1.2.1 GHG - FLAG MRY" xr:uid="{9F74AFA8-2DA8-4E8B-A25C-182AB642B245}"/>
    <hyperlink ref="E18" location="'1.3 GHG - Bioenergy BY'!A1" display="1.3 GHG - Bioenergy BY" xr:uid="{5377E96B-4E5D-40C1-9C07-5C1B2B0D4ED4}"/>
    <hyperlink ref="E19" location="'1.4 GHG - Bioenergy MRY'!A1" display="1.4 GHG - Bioenergy MRY" xr:uid="{86A619A9-CB27-48E9-AC77-B3B8D482DF50}"/>
    <hyperlink ref="E20" location="'1.5 GHG - Optional S3'!A1" display="1.5 GHG - Optional S3" xr:uid="{1CFE0C57-30DB-414A-8696-A07892867254}"/>
    <hyperlink ref="E21" location="'1.6 GHG - Exclusions'!A1" display="1.6 GHG - Exclusions" xr:uid="{E232219D-569D-43F0-AE93-EC9390835CB7}"/>
    <hyperlink ref="E22" location="'1.7 GHG Totals AUTO'!A1" display="1.7 GHG Totals AUTO" xr:uid="{5AFAF238-941E-47B4-B832-516E0D84A0BE}"/>
    <hyperlink ref="E23" location="'2.1 Target coverage'!A1" display="2.1 Target coverage" xr:uid="{0F081943-0C9A-48E7-8A2C-6048FB9FBD25}"/>
    <hyperlink ref="E24" location="'2.2 Total coverage if overlap'!A1" display="2.2 Total coverage if overlap" xr:uid="{B190A31B-9215-4C00-BAB9-C6B39623CE5C}"/>
    <hyperlink ref="E25" location="'2.3 Target coverage AUTO'!A1" display="2.3 Target coverage AUTO" xr:uid="{7613C2CD-D201-4FB9-9713-341F93D14860}"/>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A5E4F-8D45-451B-9B2D-40367EB69AE2}">
  <sheetPr codeName="Sheet5">
    <tabColor theme="4" tint="-0.249977111117893"/>
  </sheetPr>
  <dimension ref="A1:AO51"/>
  <sheetViews>
    <sheetView zoomScale="70" zoomScaleNormal="70" workbookViewId="0"/>
  </sheetViews>
  <sheetFormatPr defaultColWidth="0" defaultRowHeight="0" customHeight="1" zeroHeight="1" x14ac:dyDescent="0.25"/>
  <cols>
    <col min="1" max="1" width="2.42578125" customWidth="1"/>
    <col min="2" max="2" width="57.140625" customWidth="1"/>
    <col min="3" max="3" width="20.5703125" customWidth="1"/>
    <col min="4" max="4" width="60.5703125" customWidth="1"/>
    <col min="5" max="5" width="2.5703125" customWidth="1"/>
    <col min="6" max="6" width="20.5703125" customWidth="1"/>
    <col min="7" max="7" width="60.5703125" customWidth="1"/>
    <col min="8" max="8" width="2.5703125" customWidth="1"/>
    <col min="9" max="11" width="20.5703125" customWidth="1"/>
    <col min="12" max="12" width="30.5703125" customWidth="1"/>
    <col min="13" max="13" width="2.5703125" customWidth="1"/>
    <col min="14" max="26" width="8.85546875" hidden="1" customWidth="1"/>
    <col min="27" max="41" width="0" hidden="1" customWidth="1"/>
    <col min="42" max="16384" width="8.85546875" hidden="1"/>
  </cols>
  <sheetData>
    <row r="1" spans="1:13" ht="24.95" customHeight="1" x14ac:dyDescent="0.25">
      <c r="A1" s="4"/>
      <c r="B1" s="4"/>
      <c r="C1" s="4"/>
      <c r="D1" s="4"/>
      <c r="E1" s="4"/>
      <c r="F1" s="4"/>
      <c r="G1" s="4"/>
      <c r="H1" s="4"/>
      <c r="I1" s="4"/>
      <c r="J1" s="4"/>
      <c r="K1" s="4"/>
      <c r="L1" s="4"/>
      <c r="M1" s="4"/>
    </row>
    <row r="2" spans="1:13" ht="30" customHeight="1" thickBot="1" x14ac:dyDescent="0.3">
      <c r="A2" s="324" t="s">
        <v>12</v>
      </c>
      <c r="B2" s="324"/>
      <c r="C2" s="324"/>
      <c r="D2" s="324"/>
      <c r="E2" s="324"/>
      <c r="F2" s="324"/>
      <c r="G2" s="324"/>
      <c r="H2" s="324"/>
      <c r="I2" s="324"/>
      <c r="J2" s="324"/>
      <c r="K2" s="324"/>
      <c r="L2" s="324"/>
      <c r="M2" s="324"/>
    </row>
    <row r="3" spans="1:13" ht="24.95" customHeight="1" thickBot="1" x14ac:dyDescent="0.3">
      <c r="A3" s="4"/>
      <c r="B3" s="44" t="s">
        <v>18</v>
      </c>
      <c r="C3" s="6"/>
      <c r="D3" s="6"/>
      <c r="E3" s="6"/>
      <c r="F3" s="6"/>
      <c r="G3" s="4"/>
      <c r="H3" s="6"/>
      <c r="I3" s="6"/>
      <c r="J3" s="6"/>
      <c r="K3" s="4"/>
      <c r="L3" s="4"/>
      <c r="M3" s="4"/>
    </row>
    <row r="4" spans="1:13" ht="24.95" customHeight="1" x14ac:dyDescent="0.25">
      <c r="A4" s="4"/>
      <c r="B4" s="57" t="s">
        <v>19</v>
      </c>
      <c r="C4" s="4"/>
      <c r="D4" s="4"/>
      <c r="E4" s="10" t="s">
        <v>0</v>
      </c>
      <c r="F4" s="18" t="str">
        <f>'0.2 About the submission form'!$B$35</f>
        <v>1.0 Net-Zero Submission Form Part II (Excel)</v>
      </c>
      <c r="G4" s="4"/>
      <c r="H4" s="4"/>
      <c r="I4" s="350" t="s">
        <v>504</v>
      </c>
      <c r="J4" s="351"/>
      <c r="K4" s="4"/>
      <c r="L4" s="4"/>
      <c r="M4" s="4"/>
    </row>
    <row r="5" spans="1:13" ht="24.95" customHeight="1" thickBot="1" x14ac:dyDescent="0.3">
      <c r="A5" s="17"/>
      <c r="B5" s="45" t="s">
        <v>20</v>
      </c>
      <c r="C5" s="4"/>
      <c r="D5" s="10"/>
      <c r="E5" s="10" t="s">
        <v>1</v>
      </c>
      <c r="F5" s="319" t="s">
        <v>13</v>
      </c>
      <c r="H5" s="10"/>
      <c r="I5" s="352"/>
      <c r="J5" s="353"/>
      <c r="K5" s="17"/>
      <c r="L5" s="17"/>
      <c r="M5" s="17"/>
    </row>
    <row r="6" spans="1:13" ht="24.95" customHeight="1" x14ac:dyDescent="0.25">
      <c r="A6" s="17"/>
      <c r="B6" s="58" t="s">
        <v>21</v>
      </c>
      <c r="C6" s="4"/>
      <c r="D6" s="19"/>
      <c r="E6" s="19"/>
      <c r="F6" s="19"/>
      <c r="G6" s="19"/>
      <c r="H6" s="19"/>
      <c r="I6" s="19"/>
      <c r="J6" s="64"/>
      <c r="K6" s="17"/>
      <c r="L6" s="17"/>
      <c r="M6" s="17"/>
    </row>
    <row r="7" spans="1:13" ht="24.95" customHeight="1" thickBot="1" x14ac:dyDescent="0.3">
      <c r="A7" s="17"/>
      <c r="B7" s="59" t="s">
        <v>22</v>
      </c>
      <c r="C7" s="4"/>
      <c r="D7" s="4"/>
      <c r="E7" s="4"/>
      <c r="F7" s="4"/>
      <c r="G7" s="4"/>
      <c r="H7" s="10"/>
      <c r="I7" s="19"/>
      <c r="J7" s="19"/>
      <c r="K7" s="17"/>
      <c r="L7" s="17"/>
      <c r="M7" s="17"/>
    </row>
    <row r="8" spans="1:13" ht="24.95" customHeight="1" x14ac:dyDescent="0.25">
      <c r="A8" s="4"/>
      <c r="B8" s="4"/>
      <c r="C8" s="4"/>
      <c r="D8" s="4"/>
      <c r="E8" s="4"/>
      <c r="F8" s="4"/>
      <c r="G8" s="4"/>
      <c r="H8" s="4"/>
      <c r="I8" s="4"/>
      <c r="J8" s="4"/>
      <c r="K8" s="4"/>
      <c r="L8" s="4"/>
      <c r="M8" s="4"/>
    </row>
    <row r="9" spans="1:13" ht="12.75" customHeight="1" x14ac:dyDescent="0.25">
      <c r="A9" s="3"/>
      <c r="B9" s="3"/>
      <c r="C9" s="3"/>
      <c r="D9" s="3"/>
      <c r="E9" s="3"/>
      <c r="F9" s="3"/>
      <c r="G9" s="3"/>
      <c r="H9" s="3"/>
      <c r="I9" s="3"/>
      <c r="J9" s="3"/>
      <c r="K9" s="3"/>
      <c r="L9" s="3"/>
      <c r="M9" s="3"/>
    </row>
    <row r="10" spans="1:13" ht="20.100000000000001" customHeight="1" thickBot="1" x14ac:dyDescent="0.3">
      <c r="A10" s="4"/>
      <c r="B10" s="7"/>
      <c r="C10" s="27"/>
      <c r="D10" s="27"/>
      <c r="E10" s="27"/>
      <c r="F10" s="27"/>
      <c r="G10" s="27"/>
      <c r="H10" s="27"/>
      <c r="I10" s="27"/>
      <c r="J10" s="27"/>
      <c r="K10" s="27"/>
      <c r="L10" s="27"/>
      <c r="M10" s="25"/>
    </row>
    <row r="11" spans="1:13" ht="39.950000000000003" customHeight="1" x14ac:dyDescent="0.25">
      <c r="A11" s="4"/>
      <c r="B11" s="34"/>
      <c r="C11" s="396" t="s">
        <v>498</v>
      </c>
      <c r="D11" s="396"/>
      <c r="E11" s="396"/>
      <c r="F11" s="396"/>
      <c r="G11" s="396"/>
      <c r="H11" s="35"/>
      <c r="I11" s="341" t="s">
        <v>23</v>
      </c>
      <c r="J11" s="342"/>
      <c r="K11" s="342"/>
      <c r="L11" s="343"/>
      <c r="M11" s="8"/>
    </row>
    <row r="12" spans="1:13" ht="39.950000000000003" customHeight="1" x14ac:dyDescent="0.25">
      <c r="A12" s="4"/>
      <c r="B12" s="34"/>
      <c r="C12" s="397" t="s">
        <v>63</v>
      </c>
      <c r="D12" s="398"/>
      <c r="E12" s="42"/>
      <c r="F12" s="397" t="s">
        <v>484</v>
      </c>
      <c r="G12" s="398"/>
      <c r="H12" s="35"/>
      <c r="I12" s="344"/>
      <c r="J12" s="367"/>
      <c r="K12" s="367"/>
      <c r="L12" s="346"/>
      <c r="M12" s="8"/>
    </row>
    <row r="13" spans="1:13" s="1" customFormat="1" ht="69.95" customHeight="1" thickBot="1" x14ac:dyDescent="0.3">
      <c r="A13" s="29"/>
      <c r="B13" s="24"/>
      <c r="C13" s="158" t="s">
        <v>54</v>
      </c>
      <c r="D13" s="158" t="s">
        <v>482</v>
      </c>
      <c r="E13" s="42"/>
      <c r="F13" s="158" t="s">
        <v>54</v>
      </c>
      <c r="G13" s="158" t="s">
        <v>482</v>
      </c>
      <c r="H13" s="38"/>
      <c r="I13" s="347"/>
      <c r="J13" s="348"/>
      <c r="K13" s="348"/>
      <c r="L13" s="349"/>
      <c r="M13" s="31"/>
    </row>
    <row r="14" spans="1:13" ht="9.9499999999999993" customHeight="1" thickBot="1" x14ac:dyDescent="0.3">
      <c r="A14" s="4"/>
      <c r="B14" s="26"/>
      <c r="C14" s="39"/>
      <c r="D14" s="178"/>
      <c r="E14" s="42"/>
      <c r="F14" s="39"/>
      <c r="G14" s="26"/>
      <c r="H14" s="40"/>
      <c r="I14" s="354" t="s">
        <v>573</v>
      </c>
      <c r="J14" s="355"/>
      <c r="K14" s="355"/>
      <c r="L14" s="356"/>
      <c r="M14" s="5"/>
    </row>
    <row r="15" spans="1:13" ht="20.25" customHeight="1" thickTop="1" thickBot="1" x14ac:dyDescent="0.3">
      <c r="A15" s="4"/>
      <c r="B15" s="26" t="s">
        <v>79</v>
      </c>
      <c r="C15" s="159"/>
      <c r="D15" s="179"/>
      <c r="E15" s="42"/>
      <c r="F15" s="159"/>
      <c r="G15" s="61"/>
      <c r="H15" s="41"/>
      <c r="I15" s="357"/>
      <c r="J15" s="358"/>
      <c r="K15" s="358"/>
      <c r="L15" s="359"/>
      <c r="M15" s="5"/>
    </row>
    <row r="16" spans="1:13" ht="9.9499999999999993" customHeight="1" thickTop="1" thickBot="1" x14ac:dyDescent="0.3">
      <c r="A16" s="4"/>
      <c r="B16" s="26"/>
      <c r="C16" s="160"/>
      <c r="D16" s="180"/>
      <c r="E16" s="42"/>
      <c r="F16" s="160"/>
      <c r="G16" s="62"/>
      <c r="H16" s="41"/>
      <c r="I16" s="357"/>
      <c r="J16" s="358"/>
      <c r="K16" s="358"/>
      <c r="L16" s="359"/>
      <c r="M16" s="5"/>
    </row>
    <row r="17" spans="1:13" ht="20.25" customHeight="1" thickTop="1" thickBot="1" x14ac:dyDescent="0.3">
      <c r="A17" s="5"/>
      <c r="B17" s="26" t="s">
        <v>451</v>
      </c>
      <c r="C17" s="161"/>
      <c r="D17" s="181"/>
      <c r="E17" s="42"/>
      <c r="F17" s="161"/>
      <c r="G17" s="61"/>
      <c r="H17" s="41"/>
      <c r="I17" s="357"/>
      <c r="J17" s="358"/>
      <c r="K17" s="358"/>
      <c r="L17" s="359"/>
      <c r="M17" s="5"/>
    </row>
    <row r="18" spans="1:13" ht="20.25" customHeight="1" thickTop="1" thickBot="1" x14ac:dyDescent="0.3">
      <c r="A18" s="5"/>
      <c r="B18" s="26" t="s">
        <v>452</v>
      </c>
      <c r="C18" s="161"/>
      <c r="D18" s="181"/>
      <c r="E18" s="42"/>
      <c r="F18" s="161"/>
      <c r="G18" s="61"/>
      <c r="H18" s="41"/>
      <c r="I18" s="357"/>
      <c r="J18" s="358"/>
      <c r="K18" s="358"/>
      <c r="L18" s="359"/>
      <c r="M18" s="5"/>
    </row>
    <row r="19" spans="1:13" ht="9.9499999999999993" customHeight="1" thickTop="1" thickBot="1" x14ac:dyDescent="0.3">
      <c r="A19" s="5"/>
      <c r="B19" s="42"/>
      <c r="C19" s="165"/>
      <c r="D19" s="182"/>
      <c r="E19" s="42"/>
      <c r="F19" s="165"/>
      <c r="G19" s="63"/>
      <c r="H19" s="41"/>
      <c r="I19" s="357"/>
      <c r="J19" s="358"/>
      <c r="K19" s="358"/>
      <c r="L19" s="359"/>
      <c r="M19" s="5"/>
    </row>
    <row r="20" spans="1:13" ht="20.25" customHeight="1" thickTop="1" thickBot="1" x14ac:dyDescent="0.3">
      <c r="A20" s="5"/>
      <c r="B20" s="23" t="s">
        <v>24</v>
      </c>
      <c r="C20" s="161"/>
      <c r="D20" s="181"/>
      <c r="E20" s="42"/>
      <c r="F20" s="161"/>
      <c r="G20" s="61"/>
      <c r="H20" s="41"/>
      <c r="I20" s="357"/>
      <c r="J20" s="358"/>
      <c r="K20" s="358"/>
      <c r="L20" s="359"/>
      <c r="M20" s="5"/>
    </row>
    <row r="21" spans="1:13" ht="20.25" customHeight="1" thickTop="1" thickBot="1" x14ac:dyDescent="0.3">
      <c r="A21" s="5"/>
      <c r="B21" s="23" t="s">
        <v>25</v>
      </c>
      <c r="C21" s="161"/>
      <c r="D21" s="181"/>
      <c r="E21" s="42"/>
      <c r="F21" s="161"/>
      <c r="G21" s="61"/>
      <c r="H21" s="41"/>
      <c r="I21" s="357"/>
      <c r="J21" s="358"/>
      <c r="K21" s="358"/>
      <c r="L21" s="359"/>
      <c r="M21" s="5"/>
    </row>
    <row r="22" spans="1:13" ht="20.25" customHeight="1" thickTop="1" thickBot="1" x14ac:dyDescent="0.3">
      <c r="A22" s="5"/>
      <c r="B22" s="23" t="s">
        <v>26</v>
      </c>
      <c r="C22" s="161"/>
      <c r="D22" s="181"/>
      <c r="E22" s="42"/>
      <c r="F22" s="161"/>
      <c r="G22" s="61"/>
      <c r="H22" s="41"/>
      <c r="I22" s="357"/>
      <c r="J22" s="358"/>
      <c r="K22" s="358"/>
      <c r="L22" s="359"/>
      <c r="M22" s="5"/>
    </row>
    <row r="23" spans="1:13" ht="20.25" customHeight="1" thickTop="1" thickBot="1" x14ac:dyDescent="0.3">
      <c r="A23" s="5"/>
      <c r="B23" s="23" t="s">
        <v>27</v>
      </c>
      <c r="C23" s="161"/>
      <c r="D23" s="181"/>
      <c r="E23" s="42"/>
      <c r="F23" s="161"/>
      <c r="G23" s="61"/>
      <c r="H23" s="41"/>
      <c r="I23" s="357"/>
      <c r="J23" s="358"/>
      <c r="K23" s="358"/>
      <c r="L23" s="359"/>
      <c r="M23" s="5"/>
    </row>
    <row r="24" spans="1:13" ht="20.25" customHeight="1" thickTop="1" thickBot="1" x14ac:dyDescent="0.3">
      <c r="A24" s="5"/>
      <c r="B24" s="23" t="s">
        <v>28</v>
      </c>
      <c r="C24" s="161"/>
      <c r="D24" s="181"/>
      <c r="E24" s="42"/>
      <c r="F24" s="161"/>
      <c r="G24" s="61"/>
      <c r="H24" s="41"/>
      <c r="I24" s="357"/>
      <c r="J24" s="358"/>
      <c r="K24" s="358"/>
      <c r="L24" s="359"/>
      <c r="M24" s="5"/>
    </row>
    <row r="25" spans="1:13" ht="20.25" customHeight="1" thickTop="1" thickBot="1" x14ac:dyDescent="0.3">
      <c r="A25" s="5"/>
      <c r="B25" s="23" t="s">
        <v>29</v>
      </c>
      <c r="C25" s="161"/>
      <c r="D25" s="181"/>
      <c r="E25" s="42"/>
      <c r="F25" s="161"/>
      <c r="G25" s="61"/>
      <c r="H25" s="41"/>
      <c r="I25" s="357"/>
      <c r="J25" s="358"/>
      <c r="K25" s="358"/>
      <c r="L25" s="359"/>
      <c r="M25" s="5"/>
    </row>
    <row r="26" spans="1:13" ht="20.25" customHeight="1" thickTop="1" thickBot="1" x14ac:dyDescent="0.3">
      <c r="A26" s="5"/>
      <c r="B26" s="23" t="s">
        <v>30</v>
      </c>
      <c r="C26" s="161"/>
      <c r="D26" s="181"/>
      <c r="E26" s="42"/>
      <c r="F26" s="161"/>
      <c r="G26" s="61"/>
      <c r="H26" s="41"/>
      <c r="I26" s="357"/>
      <c r="J26" s="358"/>
      <c r="K26" s="358"/>
      <c r="L26" s="359"/>
      <c r="M26" s="5"/>
    </row>
    <row r="27" spans="1:13" ht="20.25" customHeight="1" thickTop="1" thickBot="1" x14ac:dyDescent="0.3">
      <c r="A27" s="5"/>
      <c r="B27" s="23" t="s">
        <v>31</v>
      </c>
      <c r="C27" s="161"/>
      <c r="D27" s="181"/>
      <c r="E27" s="42"/>
      <c r="F27" s="161"/>
      <c r="G27" s="61"/>
      <c r="H27" s="41"/>
      <c r="I27" s="357"/>
      <c r="J27" s="358"/>
      <c r="K27" s="358"/>
      <c r="L27" s="359"/>
      <c r="M27" s="5"/>
    </row>
    <row r="28" spans="1:13" ht="20.25" customHeight="1" thickTop="1" thickBot="1" x14ac:dyDescent="0.3">
      <c r="A28" s="5"/>
      <c r="B28" s="23" t="s">
        <v>32</v>
      </c>
      <c r="C28" s="161"/>
      <c r="D28" s="181"/>
      <c r="E28" s="42"/>
      <c r="F28" s="161"/>
      <c r="G28" s="61"/>
      <c r="H28" s="41"/>
      <c r="I28" s="357"/>
      <c r="J28" s="358"/>
      <c r="K28" s="358"/>
      <c r="L28" s="359"/>
      <c r="M28" s="5"/>
    </row>
    <row r="29" spans="1:13" ht="20.25" customHeight="1" thickTop="1" thickBot="1" x14ac:dyDescent="0.3">
      <c r="A29" s="5"/>
      <c r="B29" s="32" t="s">
        <v>33</v>
      </c>
      <c r="C29" s="161"/>
      <c r="D29" s="181"/>
      <c r="E29" s="42"/>
      <c r="F29" s="161"/>
      <c r="G29" s="61"/>
      <c r="H29" s="41"/>
      <c r="I29" s="357"/>
      <c r="J29" s="358"/>
      <c r="K29" s="358"/>
      <c r="L29" s="359"/>
      <c r="M29" s="5"/>
    </row>
    <row r="30" spans="1:13" ht="20.25" customHeight="1" thickTop="1" thickBot="1" x14ac:dyDescent="0.3">
      <c r="A30" s="5"/>
      <c r="B30" s="23" t="s">
        <v>38</v>
      </c>
      <c r="C30" s="164">
        <f>C31+C32</f>
        <v>0</v>
      </c>
      <c r="D30" s="181"/>
      <c r="E30" s="42"/>
      <c r="F30" s="164">
        <f>F31+F32</f>
        <v>0</v>
      </c>
      <c r="G30" s="61"/>
      <c r="H30" s="41"/>
      <c r="I30" s="357"/>
      <c r="J30" s="358"/>
      <c r="K30" s="358"/>
      <c r="L30" s="359"/>
      <c r="M30" s="5"/>
    </row>
    <row r="31" spans="1:13" ht="40.35" customHeight="1" thickTop="1" thickBot="1" x14ac:dyDescent="0.3">
      <c r="A31" s="5"/>
      <c r="B31" s="43" t="s">
        <v>525</v>
      </c>
      <c r="C31" s="161"/>
      <c r="D31" s="181"/>
      <c r="E31" s="42"/>
      <c r="F31" s="161"/>
      <c r="G31" s="61"/>
      <c r="H31" s="41"/>
      <c r="I31" s="357"/>
      <c r="J31" s="358"/>
      <c r="K31" s="358"/>
      <c r="L31" s="359"/>
      <c r="M31" s="5"/>
    </row>
    <row r="32" spans="1:13" ht="20.25" customHeight="1" thickTop="1" thickBot="1" x14ac:dyDescent="0.3">
      <c r="A32" s="5"/>
      <c r="B32" s="43" t="s">
        <v>524</v>
      </c>
      <c r="C32" s="161"/>
      <c r="D32" s="181"/>
      <c r="E32" s="42"/>
      <c r="F32" s="161"/>
      <c r="G32" s="61"/>
      <c r="H32" s="41"/>
      <c r="I32" s="357"/>
      <c r="J32" s="358"/>
      <c r="K32" s="358"/>
      <c r="L32" s="359"/>
      <c r="M32" s="5"/>
    </row>
    <row r="33" spans="1:13" ht="20.25" customHeight="1" thickTop="1" thickBot="1" x14ac:dyDescent="0.3">
      <c r="A33" s="5"/>
      <c r="B33" s="23" t="s">
        <v>34</v>
      </c>
      <c r="C33" s="161"/>
      <c r="D33" s="181"/>
      <c r="E33" s="42"/>
      <c r="F33" s="161"/>
      <c r="G33" s="61"/>
      <c r="H33" s="41"/>
      <c r="I33" s="357"/>
      <c r="J33" s="358"/>
      <c r="K33" s="358"/>
      <c r="L33" s="359"/>
      <c r="M33" s="5"/>
    </row>
    <row r="34" spans="1:13" ht="20.25" customHeight="1" thickTop="1" thickBot="1" x14ac:dyDescent="0.3">
      <c r="A34" s="5"/>
      <c r="B34" s="23" t="s">
        <v>35</v>
      </c>
      <c r="C34" s="161"/>
      <c r="D34" s="181"/>
      <c r="E34" s="42"/>
      <c r="F34" s="161"/>
      <c r="G34" s="61"/>
      <c r="H34" s="41"/>
      <c r="I34" s="357"/>
      <c r="J34" s="358"/>
      <c r="K34" s="358"/>
      <c r="L34" s="359"/>
      <c r="M34" s="5"/>
    </row>
    <row r="35" spans="1:13" ht="20.25" customHeight="1" thickTop="1" thickBot="1" x14ac:dyDescent="0.3">
      <c r="A35" s="5"/>
      <c r="B35" s="23" t="s">
        <v>36</v>
      </c>
      <c r="C35" s="161"/>
      <c r="D35" s="181"/>
      <c r="E35" s="42"/>
      <c r="F35" s="161"/>
      <c r="G35" s="61"/>
      <c r="H35" s="41"/>
      <c r="I35" s="357"/>
      <c r="J35" s="358"/>
      <c r="K35" s="358"/>
      <c r="L35" s="359"/>
      <c r="M35" s="5"/>
    </row>
    <row r="36" spans="1:13" ht="20.25" customHeight="1" thickTop="1" thickBot="1" x14ac:dyDescent="0.3">
      <c r="A36" s="5"/>
      <c r="B36" s="23" t="s">
        <v>37</v>
      </c>
      <c r="C36" s="161"/>
      <c r="D36" s="181"/>
      <c r="E36" s="42"/>
      <c r="F36" s="161"/>
      <c r="G36" s="61"/>
      <c r="H36" s="41"/>
      <c r="I36" s="357"/>
      <c r="J36" s="358"/>
      <c r="K36" s="358"/>
      <c r="L36" s="359"/>
      <c r="M36" s="5"/>
    </row>
    <row r="37" spans="1:13" ht="40.35" customHeight="1" thickTop="1" thickBot="1" x14ac:dyDescent="0.3">
      <c r="A37" s="5"/>
      <c r="B37" s="250" t="s">
        <v>526</v>
      </c>
      <c r="C37" s="161"/>
      <c r="D37" s="181"/>
      <c r="E37" s="42"/>
      <c r="F37" s="161"/>
      <c r="G37" s="61"/>
      <c r="H37" s="41"/>
      <c r="I37" s="360"/>
      <c r="J37" s="361"/>
      <c r="K37" s="361"/>
      <c r="L37" s="362"/>
      <c r="M37" s="5"/>
    </row>
    <row r="38" spans="1:13" s="42" customFormat="1" ht="9.9499999999999993" customHeight="1" thickTop="1" thickBot="1" x14ac:dyDescent="0.3">
      <c r="A38" s="5"/>
    </row>
    <row r="39" spans="1:13" ht="20.25" customHeight="1" thickTop="1" thickBot="1" x14ac:dyDescent="0.3">
      <c r="A39" s="5"/>
      <c r="B39" s="23" t="s">
        <v>39</v>
      </c>
      <c r="C39" s="164">
        <f>C15+C17</f>
        <v>0</v>
      </c>
      <c r="D39" s="84"/>
      <c r="E39" s="84"/>
      <c r="F39" s="164">
        <f>F15+F17</f>
        <v>0</v>
      </c>
      <c r="G39" s="60"/>
      <c r="H39" s="60"/>
      <c r="I39" s="60"/>
      <c r="J39" s="60"/>
      <c r="K39" s="60"/>
      <c r="L39" s="60"/>
      <c r="M39" s="60"/>
    </row>
    <row r="40" spans="1:13" ht="20.25" customHeight="1" thickTop="1" thickBot="1" x14ac:dyDescent="0.3">
      <c r="A40" s="5"/>
      <c r="B40" s="23" t="s">
        <v>471</v>
      </c>
      <c r="C40" s="164">
        <f>C15+C18</f>
        <v>0</v>
      </c>
      <c r="D40" s="84"/>
      <c r="E40" s="84"/>
      <c r="F40" s="164">
        <f>F15+F18</f>
        <v>0</v>
      </c>
      <c r="G40" s="60"/>
      <c r="H40" s="60"/>
      <c r="I40" s="60"/>
      <c r="J40" s="60"/>
      <c r="K40" s="60"/>
      <c r="L40" s="60"/>
      <c r="M40" s="60"/>
    </row>
    <row r="41" spans="1:13" ht="20.25" customHeight="1" thickTop="1" thickBot="1" x14ac:dyDescent="0.3">
      <c r="A41" s="5"/>
      <c r="B41" s="23" t="s">
        <v>43</v>
      </c>
      <c r="C41" s="164">
        <f>SUM(C20:C30,C33:C37)</f>
        <v>0</v>
      </c>
      <c r="D41" s="84"/>
      <c r="E41" s="84"/>
      <c r="F41" s="164">
        <f>SUM(F20:F30,F33:F37)</f>
        <v>0</v>
      </c>
      <c r="G41" s="60"/>
      <c r="H41" s="60"/>
      <c r="I41" s="60"/>
      <c r="J41" s="60"/>
      <c r="K41" s="60"/>
      <c r="L41" s="60"/>
      <c r="M41" s="60"/>
    </row>
    <row r="42" spans="1:13" ht="20.25" customHeight="1" thickTop="1" thickBot="1" x14ac:dyDescent="0.3">
      <c r="A42" s="5"/>
      <c r="B42" s="23" t="s">
        <v>472</v>
      </c>
      <c r="C42" s="164">
        <f>C39+C41</f>
        <v>0</v>
      </c>
      <c r="D42" s="84"/>
      <c r="E42" s="84"/>
      <c r="F42" s="164">
        <f>F39+F41</f>
        <v>0</v>
      </c>
      <c r="G42" s="60"/>
      <c r="H42" s="60"/>
      <c r="I42" s="60"/>
      <c r="J42" s="60"/>
      <c r="K42" s="60"/>
      <c r="L42" s="60"/>
      <c r="M42" s="60"/>
    </row>
    <row r="43" spans="1:13" ht="20.25" customHeight="1" thickTop="1" thickBot="1" x14ac:dyDescent="0.3">
      <c r="A43" s="5"/>
      <c r="B43" s="23" t="s">
        <v>473</v>
      </c>
      <c r="C43" s="164">
        <f>C40+C41</f>
        <v>0</v>
      </c>
      <c r="D43" s="84"/>
      <c r="E43" s="84"/>
      <c r="F43" s="164">
        <f>F40+F41</f>
        <v>0</v>
      </c>
      <c r="G43" s="60"/>
      <c r="H43" s="60"/>
      <c r="I43" s="60"/>
      <c r="J43" s="60"/>
      <c r="K43" s="60"/>
      <c r="L43" s="60"/>
      <c r="M43" s="60"/>
    </row>
    <row r="44" spans="1:13" s="42" customFormat="1" ht="9.9499999999999993" customHeight="1" thickTop="1" thickBot="1" x14ac:dyDescent="0.3">
      <c r="A44" s="5"/>
      <c r="C44" s="84"/>
      <c r="D44" s="84"/>
      <c r="E44" s="84"/>
      <c r="F44" s="84"/>
    </row>
    <row r="45" spans="1:13" ht="20.25" customHeight="1" thickTop="1" thickBot="1" x14ac:dyDescent="0.3">
      <c r="A45" s="5"/>
      <c r="B45" s="23" t="s">
        <v>40</v>
      </c>
      <c r="C45" s="82" t="str">
        <f>IFERROR(C39/'1.7 GHG Totals AUTO'!F38,"N/A")</f>
        <v>N/A</v>
      </c>
      <c r="D45" s="84"/>
      <c r="E45" s="84"/>
      <c r="F45" s="82" t="str">
        <f>IFERROR(F39/'1.7 GHG Totals AUTO'!M38,"N/A")</f>
        <v>N/A</v>
      </c>
      <c r="G45" s="60"/>
      <c r="H45" s="60"/>
      <c r="I45" s="60"/>
      <c r="J45" s="60"/>
      <c r="K45" s="60"/>
      <c r="L45" s="60"/>
      <c r="M45" s="60"/>
    </row>
    <row r="46" spans="1:13" ht="20.25" customHeight="1" thickTop="1" thickBot="1" x14ac:dyDescent="0.3">
      <c r="A46" s="5"/>
      <c r="B46" s="23" t="s">
        <v>42</v>
      </c>
      <c r="C46" s="82" t="str">
        <f>IFERROR(C40/'1.7 GHG Totals AUTO'!F39,"N/A")</f>
        <v>N/A</v>
      </c>
      <c r="D46" s="84"/>
      <c r="E46" s="84"/>
      <c r="F46" s="82" t="str">
        <f>IFERROR(F40/'1.7 GHG Totals AUTO'!M39,"N/A")</f>
        <v>N/A</v>
      </c>
      <c r="G46" s="60"/>
      <c r="H46" s="60"/>
      <c r="I46" s="60"/>
      <c r="J46" s="60"/>
      <c r="K46" s="60"/>
      <c r="L46" s="60"/>
      <c r="M46" s="60"/>
    </row>
    <row r="47" spans="1:13" ht="20.25" customHeight="1" thickTop="1" thickBot="1" x14ac:dyDescent="0.3">
      <c r="A47" s="5"/>
      <c r="B47" s="23" t="s">
        <v>44</v>
      </c>
      <c r="C47" s="274" t="str">
        <f>IFERROR(C41/'1.7 GHG Totals AUTO'!F40,"N/A")</f>
        <v>N/A</v>
      </c>
      <c r="D47" s="84"/>
      <c r="E47" s="84"/>
      <c r="F47" s="82" t="str">
        <f>IFERROR(F41/'1.7 GHG Totals AUTO'!M40,"N/A")</f>
        <v>N/A</v>
      </c>
      <c r="G47" s="60"/>
      <c r="H47" s="60"/>
      <c r="I47" s="60"/>
      <c r="J47" s="60"/>
      <c r="K47" s="60"/>
      <c r="L47" s="60"/>
      <c r="M47" s="60"/>
    </row>
    <row r="48" spans="1:13" ht="20.25" customHeight="1" thickTop="1" thickBot="1" x14ac:dyDescent="0.3">
      <c r="A48" s="5"/>
      <c r="B48" s="23" t="s">
        <v>474</v>
      </c>
      <c r="C48" s="82" t="str">
        <f>IFERROR(C42/'1.7 GHG Totals AUTO'!F41,"N/A")</f>
        <v>N/A</v>
      </c>
      <c r="D48" s="84"/>
      <c r="E48" s="84"/>
      <c r="F48" s="82" t="str">
        <f>IFERROR(F42/'1.7 GHG Totals AUTO'!M41,"N/A")</f>
        <v>N/A</v>
      </c>
      <c r="G48" s="60"/>
      <c r="H48" s="60"/>
      <c r="I48" s="60"/>
      <c r="J48" s="60"/>
      <c r="K48" s="60"/>
      <c r="L48" s="60"/>
      <c r="M48" s="60"/>
    </row>
    <row r="49" spans="1:13" ht="20.25" customHeight="1" thickTop="1" thickBot="1" x14ac:dyDescent="0.3">
      <c r="A49" s="5"/>
      <c r="B49" s="23" t="s">
        <v>475</v>
      </c>
      <c r="C49" s="82" t="str">
        <f>IFERROR(C43/'1.7 GHG Totals AUTO'!F42,"N/A")</f>
        <v>N/A</v>
      </c>
      <c r="D49" s="84"/>
      <c r="E49" s="84"/>
      <c r="F49" s="82" t="str">
        <f>IFERROR(F43/'1.7 GHG Totals AUTO'!M42,"N/A")</f>
        <v>N/A</v>
      </c>
      <c r="G49" s="60"/>
      <c r="H49" s="60"/>
      <c r="I49" s="60"/>
      <c r="J49" s="60"/>
      <c r="K49" s="60"/>
      <c r="L49" s="60"/>
      <c r="M49" s="60"/>
    </row>
    <row r="50" spans="1:13" ht="16.5" thickTop="1" x14ac:dyDescent="0.25">
      <c r="A50" s="5"/>
      <c r="B50" s="25"/>
      <c r="C50" s="25"/>
      <c r="D50" s="42"/>
      <c r="E50" s="42"/>
      <c r="F50" s="25"/>
      <c r="G50" s="60"/>
      <c r="H50" s="60"/>
      <c r="I50" s="60"/>
      <c r="J50" s="60"/>
      <c r="K50" s="60"/>
      <c r="L50" s="60"/>
      <c r="M50" s="60"/>
    </row>
    <row r="51" spans="1:13" s="3" customFormat="1" ht="15" x14ac:dyDescent="0.2"/>
  </sheetData>
  <sheetProtection algorithmName="SHA-512" hashValue="8PrhwCPFaLAWkyit+w+KqpcNJzcQpdCNgBktf0z0OczRxeQiNJa4y/Ke+6nYV54+m6/XknB1gKNm3rprTe6/pg==" saltValue="d8o6DfwBBy37hp8uHx5Ftw==" spinCount="100000" sheet="1"/>
  <mergeCells count="7">
    <mergeCell ref="I14:L37"/>
    <mergeCell ref="A2:M2"/>
    <mergeCell ref="C11:G11"/>
    <mergeCell ref="I11:L13"/>
    <mergeCell ref="C12:D12"/>
    <mergeCell ref="F12:G12"/>
    <mergeCell ref="I4:J5"/>
  </mergeCells>
  <hyperlinks>
    <hyperlink ref="F5" r:id="rId1" xr:uid="{04E50523-CDDE-4B94-9DE3-B8B87FEF57BB}"/>
    <hyperlink ref="I4" location="'0.1 Table of contents'!A1" display="BACK TO TABLE OF CONTENTS" xr:uid="{DC478FF4-5022-4B87-BAF6-0BBF3069D073}"/>
  </hyperlinks>
  <pageMargins left="0.7" right="0.7" top="0.75" bottom="0.75" header="0.3" footer="0.3"/>
  <pageSetup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6203F-6420-41C3-A200-CDC0F067C3FF}">
  <sheetPr codeName="Sheet14">
    <tabColor rgb="FFFFC000"/>
  </sheetPr>
  <dimension ref="A1:P47"/>
  <sheetViews>
    <sheetView zoomScale="70" zoomScaleNormal="70" workbookViewId="0"/>
  </sheetViews>
  <sheetFormatPr defaultColWidth="0" defaultRowHeight="15" zeroHeight="1" x14ac:dyDescent="0.25"/>
  <cols>
    <col min="1" max="1" width="2.5703125" customWidth="1"/>
    <col min="2" max="2" width="55.5703125" customWidth="1"/>
    <col min="3" max="8" width="20.5703125" customWidth="1"/>
    <col min="9" max="9" width="2.5703125" customWidth="1"/>
    <col min="10" max="15" width="20.5703125" customWidth="1"/>
    <col min="16" max="16" width="2.5703125" customWidth="1"/>
    <col min="17" max="16384" width="8.5703125" hidden="1"/>
  </cols>
  <sheetData>
    <row r="1" spans="1:16" x14ac:dyDescent="0.25">
      <c r="A1" s="88"/>
      <c r="B1" s="88"/>
      <c r="C1" s="88"/>
      <c r="D1" s="88"/>
      <c r="E1" s="88"/>
      <c r="F1" s="88"/>
      <c r="G1" s="88"/>
      <c r="H1" s="88"/>
      <c r="I1" s="88"/>
      <c r="J1" s="88"/>
      <c r="K1" s="88"/>
      <c r="L1" s="88"/>
      <c r="M1" s="88"/>
      <c r="N1" s="88"/>
      <c r="O1" s="88"/>
      <c r="P1" s="88"/>
    </row>
    <row r="2" spans="1:16" ht="28.5" thickBot="1" x14ac:dyDescent="0.3">
      <c r="A2" s="371" t="s">
        <v>12</v>
      </c>
      <c r="B2" s="371"/>
      <c r="C2" s="371"/>
      <c r="D2" s="371"/>
      <c r="E2" s="371"/>
      <c r="F2" s="371"/>
      <c r="G2" s="371"/>
      <c r="H2" s="371"/>
      <c r="I2" s="371"/>
      <c r="J2" s="371"/>
      <c r="K2" s="371"/>
      <c r="L2" s="371"/>
      <c r="M2" s="371"/>
      <c r="N2" s="371"/>
      <c r="O2" s="371"/>
      <c r="P2" s="371"/>
    </row>
    <row r="3" spans="1:16" ht="16.5" thickBot="1" x14ac:dyDescent="0.3">
      <c r="A3" s="88"/>
      <c r="B3" s="90" t="s">
        <v>18</v>
      </c>
      <c r="C3" s="128"/>
      <c r="D3" s="88"/>
      <c r="E3" s="88"/>
      <c r="F3" s="88"/>
      <c r="G3" s="88"/>
      <c r="H3" s="88"/>
      <c r="I3" s="88"/>
      <c r="J3" s="128"/>
      <c r="K3" s="128"/>
      <c r="L3" s="128"/>
      <c r="M3" s="128"/>
      <c r="N3" s="128"/>
      <c r="O3" s="128"/>
      <c r="P3" s="128"/>
    </row>
    <row r="4" spans="1:16" ht="15.75" x14ac:dyDescent="0.25">
      <c r="A4" s="88"/>
      <c r="B4" s="93" t="s">
        <v>19</v>
      </c>
      <c r="C4" s="88"/>
      <c r="D4" s="88"/>
      <c r="E4" s="97" t="s">
        <v>0</v>
      </c>
      <c r="F4" s="92" t="str">
        <f>'0.2 About the submission form'!$B$35</f>
        <v>1.0 Net-Zero Submission Form Part II (Excel)</v>
      </c>
      <c r="G4" s="88"/>
      <c r="H4" s="88"/>
      <c r="I4" s="88"/>
      <c r="J4" s="128"/>
      <c r="K4" s="128"/>
      <c r="L4" s="128"/>
      <c r="M4" s="128"/>
      <c r="N4" s="350" t="s">
        <v>504</v>
      </c>
      <c r="O4" s="351"/>
      <c r="P4" s="128"/>
    </row>
    <row r="5" spans="1:16" ht="16.5" thickBot="1" x14ac:dyDescent="0.3">
      <c r="A5" s="89"/>
      <c r="B5" s="94" t="s">
        <v>20</v>
      </c>
      <c r="C5" s="88"/>
      <c r="D5" s="88"/>
      <c r="E5" s="97" t="s">
        <v>1</v>
      </c>
      <c r="F5" s="319" t="s">
        <v>13</v>
      </c>
      <c r="G5" s="88"/>
      <c r="H5" s="88"/>
      <c r="I5" s="88"/>
      <c r="J5" s="128"/>
      <c r="K5" s="128"/>
      <c r="L5" s="128"/>
      <c r="M5" s="128"/>
      <c r="N5" s="352"/>
      <c r="O5" s="353"/>
      <c r="P5" s="128"/>
    </row>
    <row r="6" spans="1:16" ht="15.75" x14ac:dyDescent="0.25">
      <c r="A6" s="89"/>
      <c r="B6" s="95" t="s">
        <v>21</v>
      </c>
      <c r="C6" s="88"/>
      <c r="D6" s="88"/>
      <c r="E6" s="88"/>
      <c r="F6" s="88"/>
      <c r="G6" s="88"/>
      <c r="H6" s="88"/>
      <c r="I6" s="88"/>
      <c r="J6" s="128"/>
      <c r="K6" s="128"/>
      <c r="L6" s="128"/>
      <c r="M6" s="128"/>
      <c r="N6" s="128"/>
      <c r="O6" s="128"/>
      <c r="P6" s="128"/>
    </row>
    <row r="7" spans="1:16" ht="16.5" thickBot="1" x14ac:dyDescent="0.3">
      <c r="A7" s="89"/>
      <c r="B7" s="100" t="s">
        <v>22</v>
      </c>
      <c r="C7" s="88"/>
      <c r="D7" s="88"/>
      <c r="E7" s="88"/>
      <c r="F7" s="88"/>
      <c r="G7" s="88"/>
      <c r="H7" s="88"/>
      <c r="I7" s="88"/>
      <c r="J7" s="88"/>
      <c r="K7" s="88"/>
      <c r="L7" s="88"/>
      <c r="M7" s="88"/>
      <c r="N7" s="88"/>
      <c r="O7" s="88"/>
      <c r="P7" s="88"/>
    </row>
    <row r="8" spans="1:16" x14ac:dyDescent="0.25">
      <c r="A8" s="88"/>
      <c r="B8" s="88"/>
      <c r="C8" s="88"/>
      <c r="D8" s="88"/>
      <c r="E8" s="88"/>
      <c r="F8" s="88"/>
      <c r="G8" s="88"/>
      <c r="H8" s="88"/>
      <c r="I8" s="88"/>
      <c r="J8" s="88"/>
      <c r="K8" s="88"/>
      <c r="L8" s="88"/>
      <c r="M8" s="88"/>
      <c r="N8" s="88"/>
      <c r="O8" s="88"/>
      <c r="P8" s="88"/>
    </row>
    <row r="9" spans="1:16" ht="15.75" x14ac:dyDescent="0.25">
      <c r="A9" s="101"/>
      <c r="B9" s="101"/>
      <c r="C9" s="101"/>
      <c r="D9" s="101"/>
      <c r="E9" s="101"/>
      <c r="F9" s="101"/>
      <c r="G9" s="101"/>
      <c r="H9" s="101"/>
      <c r="I9" s="101"/>
      <c r="J9" s="101"/>
      <c r="K9" s="101"/>
      <c r="L9" s="101"/>
      <c r="M9" s="101"/>
      <c r="N9" s="101"/>
      <c r="O9" s="101"/>
      <c r="P9" s="101"/>
    </row>
    <row r="10" spans="1:16" ht="15.75" x14ac:dyDescent="0.25">
      <c r="A10" s="88"/>
      <c r="B10" s="102"/>
      <c r="C10" s="129"/>
      <c r="D10" s="129"/>
      <c r="E10" s="129"/>
      <c r="F10" s="129"/>
      <c r="G10" s="129"/>
      <c r="H10" s="129"/>
      <c r="I10" s="129"/>
      <c r="J10" s="129"/>
      <c r="K10" s="129"/>
      <c r="L10" s="129"/>
      <c r="M10" s="129"/>
      <c r="N10" s="129"/>
      <c r="O10" s="129"/>
      <c r="P10" s="129"/>
    </row>
    <row r="11" spans="1:16" ht="21" customHeight="1" x14ac:dyDescent="0.25">
      <c r="A11" s="88"/>
      <c r="B11" s="102"/>
      <c r="C11" s="395" t="s">
        <v>499</v>
      </c>
      <c r="D11" s="395"/>
      <c r="E11" s="395"/>
      <c r="F11" s="395"/>
      <c r="G11" s="395"/>
      <c r="H11" s="395"/>
      <c r="I11" s="395"/>
      <c r="J11" s="395"/>
      <c r="K11" s="395"/>
      <c r="L11" s="395"/>
      <c r="M11" s="395"/>
      <c r="N11" s="395"/>
      <c r="O11" s="395"/>
      <c r="P11" s="129"/>
    </row>
    <row r="12" spans="1:16" ht="15.75" x14ac:dyDescent="0.25">
      <c r="A12" s="88"/>
      <c r="B12" s="130"/>
      <c r="C12" s="395" t="s">
        <v>63</v>
      </c>
      <c r="D12" s="395"/>
      <c r="E12" s="395"/>
      <c r="F12" s="395"/>
      <c r="G12" s="395"/>
      <c r="H12" s="395"/>
      <c r="I12" s="303"/>
      <c r="J12" s="395" t="s">
        <v>484</v>
      </c>
      <c r="K12" s="395"/>
      <c r="L12" s="395"/>
      <c r="M12" s="395"/>
      <c r="N12" s="395"/>
      <c r="O12" s="395"/>
      <c r="P12" s="129"/>
    </row>
    <row r="13" spans="1:16" ht="39.950000000000003" customHeight="1" x14ac:dyDescent="0.25">
      <c r="A13" s="88"/>
      <c r="B13" s="104"/>
      <c r="C13" s="267" t="s">
        <v>64</v>
      </c>
      <c r="D13" s="267" t="s">
        <v>65</v>
      </c>
      <c r="E13" s="267" t="s">
        <v>66</v>
      </c>
      <c r="F13" s="304" t="s">
        <v>488</v>
      </c>
      <c r="G13" s="267" t="s">
        <v>458</v>
      </c>
      <c r="H13" s="267" t="s">
        <v>487</v>
      </c>
      <c r="I13" s="303"/>
      <c r="J13" s="267" t="s">
        <v>64</v>
      </c>
      <c r="K13" s="267" t="s">
        <v>65</v>
      </c>
      <c r="L13" s="267" t="s">
        <v>66</v>
      </c>
      <c r="M13" s="304" t="s">
        <v>488</v>
      </c>
      <c r="N13" s="267" t="s">
        <v>458</v>
      </c>
      <c r="O13" s="267" t="s">
        <v>487</v>
      </c>
      <c r="P13" s="150"/>
    </row>
    <row r="14" spans="1:16" ht="15.75" x14ac:dyDescent="0.25">
      <c r="A14" s="134"/>
      <c r="B14" s="109" t="s">
        <v>79</v>
      </c>
      <c r="C14" s="275">
        <f>'1.1 GHG - BY'!C15</f>
        <v>0</v>
      </c>
      <c r="D14" s="275">
        <f>'1.1.1 GHG - FLAG BY'!I17</f>
        <v>0</v>
      </c>
      <c r="E14" s="275">
        <f>'1.6 GHG - Exclusions'!C15</f>
        <v>0</v>
      </c>
      <c r="F14" s="305">
        <f>SUM(C14:E14)</f>
        <v>0</v>
      </c>
      <c r="G14" s="275">
        <f>'1.3 GHG - Bioenergy BY'!J17</f>
        <v>0</v>
      </c>
      <c r="H14" s="306"/>
      <c r="I14" s="307"/>
      <c r="J14" s="275">
        <f>'1.2 GHG - MRY'!C15</f>
        <v>0</v>
      </c>
      <c r="K14" s="275">
        <f>'1.2.1 GHG - FLAG MRY'!I17</f>
        <v>0</v>
      </c>
      <c r="L14" s="275">
        <f>'1.6 GHG - Exclusions'!F15</f>
        <v>0</v>
      </c>
      <c r="M14" s="305">
        <f>SUM(J14:L14)</f>
        <v>0</v>
      </c>
      <c r="N14" s="308">
        <f>'1.4 GHG - Bioenergy MRY'!J17</f>
        <v>0</v>
      </c>
      <c r="O14" s="306"/>
      <c r="P14" s="284"/>
    </row>
    <row r="15" spans="1:16" ht="9.9499999999999993" customHeight="1" x14ac:dyDescent="0.25">
      <c r="A15" s="134"/>
      <c r="B15" s="109"/>
      <c r="C15" s="309"/>
      <c r="D15" s="309"/>
      <c r="E15" s="309"/>
      <c r="F15" s="309"/>
      <c r="G15" s="309"/>
      <c r="H15" s="309"/>
      <c r="I15" s="309"/>
      <c r="J15" s="309"/>
      <c r="K15" s="309"/>
      <c r="L15" s="309"/>
      <c r="M15" s="309"/>
      <c r="N15" s="309"/>
      <c r="O15" s="309"/>
      <c r="P15" s="310"/>
    </row>
    <row r="16" spans="1:16" ht="15.75" x14ac:dyDescent="0.25">
      <c r="A16" s="134"/>
      <c r="B16" s="109" t="s">
        <v>451</v>
      </c>
      <c r="C16" s="229">
        <f>'1.1 GHG - BY'!C17</f>
        <v>0</v>
      </c>
      <c r="D16" s="229">
        <f>'1.1.1 GHG - FLAG BY'!I19</f>
        <v>0</v>
      </c>
      <c r="E16" s="229">
        <f>'1.6 GHG - Exclusions'!C17</f>
        <v>0</v>
      </c>
      <c r="F16" s="311">
        <f>SUM(C16:E16)</f>
        <v>0</v>
      </c>
      <c r="G16" s="229">
        <f>'1.3 GHG - Bioenergy BY'!J19</f>
        <v>0</v>
      </c>
      <c r="H16" s="312"/>
      <c r="I16" s="313"/>
      <c r="J16" s="229">
        <f>'1.2 GHG - MRY'!C17</f>
        <v>0</v>
      </c>
      <c r="K16" s="229">
        <f>'1.2.1 GHG - FLAG MRY'!I19</f>
        <v>0</v>
      </c>
      <c r="L16" s="229">
        <f>'1.6 GHG - Exclusions'!F17</f>
        <v>0</v>
      </c>
      <c r="M16" s="311">
        <f t="shared" ref="M16:M42" si="0">SUM(J16:L16)</f>
        <v>0</v>
      </c>
      <c r="N16" s="314">
        <f>'1.4 GHG - Bioenergy MRY'!J19</f>
        <v>0</v>
      </c>
      <c r="O16" s="312"/>
      <c r="P16" s="284"/>
    </row>
    <row r="17" spans="1:16" ht="15.75" x14ac:dyDescent="0.25">
      <c r="A17" s="119"/>
      <c r="B17" s="104" t="s">
        <v>452</v>
      </c>
      <c r="C17" s="229">
        <f>'1.1 GHG - BY'!C18</f>
        <v>0</v>
      </c>
      <c r="D17" s="229">
        <f>'1.1.1 GHG - FLAG BY'!I20</f>
        <v>0</v>
      </c>
      <c r="E17" s="229">
        <f>'1.6 GHG - Exclusions'!C18</f>
        <v>0</v>
      </c>
      <c r="F17" s="311">
        <f>SUM(C17:E17)</f>
        <v>0</v>
      </c>
      <c r="G17" s="229">
        <f>'1.3 GHG - Bioenergy BY'!J20</f>
        <v>0</v>
      </c>
      <c r="H17" s="312"/>
      <c r="I17" s="315"/>
      <c r="J17" s="229">
        <f>'1.2 GHG - MRY'!C18</f>
        <v>0</v>
      </c>
      <c r="K17" s="229">
        <f>'1.2.1 GHG - FLAG MRY'!I20</f>
        <v>0</v>
      </c>
      <c r="L17" s="229">
        <f>'1.6 GHG - Exclusions'!F18</f>
        <v>0</v>
      </c>
      <c r="M17" s="311">
        <f t="shared" si="0"/>
        <v>0</v>
      </c>
      <c r="N17" s="314">
        <f>'1.4 GHG - Bioenergy MRY'!J20</f>
        <v>0</v>
      </c>
      <c r="O17" s="312"/>
      <c r="P17" s="284"/>
    </row>
    <row r="18" spans="1:16" ht="9.9499999999999993" customHeight="1" x14ac:dyDescent="0.25">
      <c r="A18" s="119"/>
      <c r="B18" s="118"/>
      <c r="C18" s="205"/>
      <c r="D18" s="205"/>
      <c r="E18" s="205"/>
      <c r="F18" s="205"/>
      <c r="G18" s="205"/>
      <c r="H18" s="205"/>
      <c r="I18" s="205"/>
      <c r="J18" s="205"/>
      <c r="K18" s="205"/>
      <c r="L18" s="205"/>
      <c r="M18" s="205"/>
      <c r="N18" s="205"/>
      <c r="O18" s="205"/>
      <c r="P18" s="316"/>
    </row>
    <row r="19" spans="1:16" ht="15.75" x14ac:dyDescent="0.25">
      <c r="A19" s="119"/>
      <c r="B19" s="118" t="s">
        <v>24</v>
      </c>
      <c r="C19" s="229">
        <f>'1.1 GHG - BY'!C20</f>
        <v>0</v>
      </c>
      <c r="D19" s="229">
        <f>'1.1.1 GHG - FLAG BY'!I22</f>
        <v>0</v>
      </c>
      <c r="E19" s="229">
        <f>'1.6 GHG - Exclusions'!C20</f>
        <v>0</v>
      </c>
      <c r="F19" s="311">
        <f t="shared" ref="F19:F27" si="1">SUM(C19:E19)</f>
        <v>0</v>
      </c>
      <c r="G19" s="229">
        <f>'1.3 GHG - Bioenergy BY'!J22</f>
        <v>0</v>
      </c>
      <c r="H19" s="229">
        <f>'1.5 GHG - Optional S3'!C15</f>
        <v>0</v>
      </c>
      <c r="I19" s="315"/>
      <c r="J19" s="229">
        <f>'1.2 GHG - MRY'!C20</f>
        <v>0</v>
      </c>
      <c r="K19" s="229">
        <f>'1.2.1 GHG - FLAG MRY'!I22</f>
        <v>0</v>
      </c>
      <c r="L19" s="229">
        <f>'1.6 GHG - Exclusions'!F20</f>
        <v>0</v>
      </c>
      <c r="M19" s="311">
        <f t="shared" si="0"/>
        <v>0</v>
      </c>
      <c r="N19" s="314">
        <f>'1.4 GHG - Bioenergy MRY'!J22</f>
        <v>0</v>
      </c>
      <c r="O19" s="314">
        <f>'1.5 GHG - Optional S3'!G15</f>
        <v>0</v>
      </c>
      <c r="P19" s="284"/>
    </row>
    <row r="20" spans="1:16" ht="15.75" x14ac:dyDescent="0.25">
      <c r="A20" s="119"/>
      <c r="B20" s="118" t="s">
        <v>25</v>
      </c>
      <c r="C20" s="229">
        <f>'1.1 GHG - BY'!C21</f>
        <v>0</v>
      </c>
      <c r="D20" s="229">
        <f>'1.1.1 GHG - FLAG BY'!I23</f>
        <v>0</v>
      </c>
      <c r="E20" s="229">
        <f>'1.6 GHG - Exclusions'!C21</f>
        <v>0</v>
      </c>
      <c r="F20" s="311">
        <f t="shared" si="1"/>
        <v>0</v>
      </c>
      <c r="G20" s="229">
        <f>'1.3 GHG - Bioenergy BY'!J23</f>
        <v>0</v>
      </c>
      <c r="H20" s="229">
        <f>'1.5 GHG - Optional S3'!C16</f>
        <v>0</v>
      </c>
      <c r="I20" s="315"/>
      <c r="J20" s="229">
        <f>'1.2 GHG - MRY'!C21</f>
        <v>0</v>
      </c>
      <c r="K20" s="229">
        <f>'1.2.1 GHG - FLAG MRY'!I23</f>
        <v>0</v>
      </c>
      <c r="L20" s="229">
        <f>'1.6 GHG - Exclusions'!F21</f>
        <v>0</v>
      </c>
      <c r="M20" s="311">
        <f t="shared" si="0"/>
        <v>0</v>
      </c>
      <c r="N20" s="314">
        <f>'1.4 GHG - Bioenergy MRY'!J23</f>
        <v>0</v>
      </c>
      <c r="O20" s="314">
        <f>'1.5 GHG - Optional S3'!G16</f>
        <v>0</v>
      </c>
      <c r="P20" s="284"/>
    </row>
    <row r="21" spans="1:16" ht="15.75" x14ac:dyDescent="0.25">
      <c r="A21" s="119"/>
      <c r="B21" s="118" t="s">
        <v>26</v>
      </c>
      <c r="C21" s="229">
        <f>'1.1 GHG - BY'!C22</f>
        <v>0</v>
      </c>
      <c r="D21" s="229">
        <f>'1.1.1 GHG - FLAG BY'!I24</f>
        <v>0</v>
      </c>
      <c r="E21" s="229">
        <f>'1.6 GHG - Exclusions'!C22</f>
        <v>0</v>
      </c>
      <c r="F21" s="311">
        <f t="shared" si="1"/>
        <v>0</v>
      </c>
      <c r="G21" s="229">
        <f>'1.3 GHG - Bioenergy BY'!J24</f>
        <v>0</v>
      </c>
      <c r="H21" s="229">
        <f>'1.5 GHG - Optional S3'!C17</f>
        <v>0</v>
      </c>
      <c r="I21" s="315"/>
      <c r="J21" s="229">
        <f>'1.2 GHG - MRY'!C22</f>
        <v>0</v>
      </c>
      <c r="K21" s="229">
        <f>'1.2.1 GHG - FLAG MRY'!I24</f>
        <v>0</v>
      </c>
      <c r="L21" s="229">
        <f>'1.6 GHG - Exclusions'!F22</f>
        <v>0</v>
      </c>
      <c r="M21" s="311">
        <f t="shared" si="0"/>
        <v>0</v>
      </c>
      <c r="N21" s="314">
        <f>'1.4 GHG - Bioenergy MRY'!J24</f>
        <v>0</v>
      </c>
      <c r="O21" s="314">
        <f>'1.5 GHG - Optional S3'!G17</f>
        <v>0</v>
      </c>
      <c r="P21" s="284"/>
    </row>
    <row r="22" spans="1:16" ht="15.75" x14ac:dyDescent="0.25">
      <c r="A22" s="119"/>
      <c r="B22" s="118" t="s">
        <v>27</v>
      </c>
      <c r="C22" s="229">
        <f>'1.1 GHG - BY'!C23</f>
        <v>0</v>
      </c>
      <c r="D22" s="229">
        <f>'1.1.1 GHG - FLAG BY'!I25</f>
        <v>0</v>
      </c>
      <c r="E22" s="229">
        <f>'1.6 GHG - Exclusions'!C23</f>
        <v>0</v>
      </c>
      <c r="F22" s="311">
        <f t="shared" si="1"/>
        <v>0</v>
      </c>
      <c r="G22" s="229">
        <f>'1.3 GHG - Bioenergy BY'!J25</f>
        <v>0</v>
      </c>
      <c r="H22" s="229">
        <f>'1.5 GHG - Optional S3'!C18</f>
        <v>0</v>
      </c>
      <c r="I22" s="315"/>
      <c r="J22" s="229">
        <f>'1.2 GHG - MRY'!C23</f>
        <v>0</v>
      </c>
      <c r="K22" s="229">
        <f>'1.2.1 GHG - FLAG MRY'!I25</f>
        <v>0</v>
      </c>
      <c r="L22" s="229">
        <f>'1.6 GHG - Exclusions'!F23</f>
        <v>0</v>
      </c>
      <c r="M22" s="311">
        <f t="shared" si="0"/>
        <v>0</v>
      </c>
      <c r="N22" s="314">
        <f>'1.4 GHG - Bioenergy MRY'!J25</f>
        <v>0</v>
      </c>
      <c r="O22" s="314">
        <f>'1.5 GHG - Optional S3'!G18</f>
        <v>0</v>
      </c>
      <c r="P22" s="284"/>
    </row>
    <row r="23" spans="1:16" ht="15.75" x14ac:dyDescent="0.25">
      <c r="A23" s="119"/>
      <c r="B23" s="118" t="s">
        <v>28</v>
      </c>
      <c r="C23" s="229">
        <f>'1.1 GHG - BY'!C24</f>
        <v>0</v>
      </c>
      <c r="D23" s="229">
        <f>'1.1.1 GHG - FLAG BY'!I26</f>
        <v>0</v>
      </c>
      <c r="E23" s="229">
        <f>'1.6 GHG - Exclusions'!C24</f>
        <v>0</v>
      </c>
      <c r="F23" s="311">
        <f t="shared" si="1"/>
        <v>0</v>
      </c>
      <c r="G23" s="229">
        <f>'1.3 GHG - Bioenergy BY'!J26</f>
        <v>0</v>
      </c>
      <c r="H23" s="229">
        <f>'1.5 GHG - Optional S3'!C19</f>
        <v>0</v>
      </c>
      <c r="I23" s="315"/>
      <c r="J23" s="229">
        <f>'1.2 GHG - MRY'!C24</f>
        <v>0</v>
      </c>
      <c r="K23" s="229">
        <f>'1.2.1 GHG - FLAG MRY'!I26</f>
        <v>0</v>
      </c>
      <c r="L23" s="229">
        <f>'1.6 GHG - Exclusions'!F24</f>
        <v>0</v>
      </c>
      <c r="M23" s="311">
        <f t="shared" si="0"/>
        <v>0</v>
      </c>
      <c r="N23" s="314">
        <f>'1.4 GHG - Bioenergy MRY'!J26</f>
        <v>0</v>
      </c>
      <c r="O23" s="314">
        <f>'1.5 GHG - Optional S3'!G19</f>
        <v>0</v>
      </c>
      <c r="P23" s="284"/>
    </row>
    <row r="24" spans="1:16" ht="15.75" x14ac:dyDescent="0.25">
      <c r="A24" s="119"/>
      <c r="B24" s="118" t="s">
        <v>29</v>
      </c>
      <c r="C24" s="229">
        <f>'1.1 GHG - BY'!C25</f>
        <v>0</v>
      </c>
      <c r="D24" s="229">
        <f>'1.1.1 GHG - FLAG BY'!I27</f>
        <v>0</v>
      </c>
      <c r="E24" s="229">
        <f>'1.6 GHG - Exclusions'!C25</f>
        <v>0</v>
      </c>
      <c r="F24" s="311">
        <f t="shared" si="1"/>
        <v>0</v>
      </c>
      <c r="G24" s="229">
        <f>'1.3 GHG - Bioenergy BY'!J27</f>
        <v>0</v>
      </c>
      <c r="H24" s="229">
        <f>'1.5 GHG - Optional S3'!C20</f>
        <v>0</v>
      </c>
      <c r="I24" s="315"/>
      <c r="J24" s="229">
        <f>'1.2 GHG - MRY'!C25</f>
        <v>0</v>
      </c>
      <c r="K24" s="229">
        <f>'1.2.1 GHG - FLAG MRY'!I27</f>
        <v>0</v>
      </c>
      <c r="L24" s="229">
        <f>'1.6 GHG - Exclusions'!F25</f>
        <v>0</v>
      </c>
      <c r="M24" s="311">
        <f t="shared" si="0"/>
        <v>0</v>
      </c>
      <c r="N24" s="314">
        <f>'1.4 GHG - Bioenergy MRY'!J27</f>
        <v>0</v>
      </c>
      <c r="O24" s="314">
        <f>'1.5 GHG - Optional S3'!G20</f>
        <v>0</v>
      </c>
      <c r="P24" s="284"/>
    </row>
    <row r="25" spans="1:16" ht="15.75" x14ac:dyDescent="0.25">
      <c r="A25" s="119"/>
      <c r="B25" s="118" t="s">
        <v>30</v>
      </c>
      <c r="C25" s="229">
        <f>'1.1 GHG - BY'!C26</f>
        <v>0</v>
      </c>
      <c r="D25" s="229">
        <f>'1.1.1 GHG - FLAG BY'!I28</f>
        <v>0</v>
      </c>
      <c r="E25" s="229">
        <f>'1.6 GHG - Exclusions'!C26</f>
        <v>0</v>
      </c>
      <c r="F25" s="311">
        <f t="shared" si="1"/>
        <v>0</v>
      </c>
      <c r="G25" s="229">
        <f>'1.3 GHG - Bioenergy BY'!J28</f>
        <v>0</v>
      </c>
      <c r="H25" s="229">
        <f>'1.5 GHG - Optional S3'!C21</f>
        <v>0</v>
      </c>
      <c r="I25" s="315"/>
      <c r="J25" s="229">
        <f>'1.2 GHG - MRY'!C26</f>
        <v>0</v>
      </c>
      <c r="K25" s="229">
        <f>'1.2.1 GHG - FLAG MRY'!I28</f>
        <v>0</v>
      </c>
      <c r="L25" s="229">
        <f>'1.6 GHG - Exclusions'!F26</f>
        <v>0</v>
      </c>
      <c r="M25" s="311">
        <f t="shared" si="0"/>
        <v>0</v>
      </c>
      <c r="N25" s="314">
        <f>'1.4 GHG - Bioenergy MRY'!J28</f>
        <v>0</v>
      </c>
      <c r="O25" s="314">
        <f>'1.5 GHG - Optional S3'!G21</f>
        <v>0</v>
      </c>
      <c r="P25" s="284"/>
    </row>
    <row r="26" spans="1:16" ht="15.75" x14ac:dyDescent="0.25">
      <c r="A26" s="119"/>
      <c r="B26" s="118" t="s">
        <v>31</v>
      </c>
      <c r="C26" s="229">
        <f>'1.1 GHG - BY'!C27</f>
        <v>0</v>
      </c>
      <c r="D26" s="229">
        <f>'1.1.1 GHG - FLAG BY'!I29</f>
        <v>0</v>
      </c>
      <c r="E26" s="229">
        <f>'1.6 GHG - Exclusions'!C27</f>
        <v>0</v>
      </c>
      <c r="F26" s="311">
        <f t="shared" si="1"/>
        <v>0</v>
      </c>
      <c r="G26" s="229">
        <f>'1.3 GHG - Bioenergy BY'!J29</f>
        <v>0</v>
      </c>
      <c r="H26" s="229">
        <f>'1.5 GHG - Optional S3'!C22</f>
        <v>0</v>
      </c>
      <c r="I26" s="315"/>
      <c r="J26" s="229">
        <f>'1.2 GHG - MRY'!C27</f>
        <v>0</v>
      </c>
      <c r="K26" s="229">
        <f>'1.2.1 GHG - FLAG MRY'!I29</f>
        <v>0</v>
      </c>
      <c r="L26" s="229">
        <f>'1.6 GHG - Exclusions'!F27</f>
        <v>0</v>
      </c>
      <c r="M26" s="311">
        <f t="shared" si="0"/>
        <v>0</v>
      </c>
      <c r="N26" s="314">
        <f>'1.4 GHG - Bioenergy MRY'!J29</f>
        <v>0</v>
      </c>
      <c r="O26" s="314">
        <f>'1.5 GHG - Optional S3'!G22</f>
        <v>0</v>
      </c>
      <c r="P26" s="284"/>
    </row>
    <row r="27" spans="1:16" ht="15.75" x14ac:dyDescent="0.25">
      <c r="A27" s="119"/>
      <c r="B27" s="120" t="s">
        <v>32</v>
      </c>
      <c r="C27" s="229">
        <f>'1.1 GHG - BY'!C28</f>
        <v>0</v>
      </c>
      <c r="D27" s="229">
        <f>'1.1.1 GHG - FLAG BY'!I30</f>
        <v>0</v>
      </c>
      <c r="E27" s="229">
        <f>'1.6 GHG - Exclusions'!C28</f>
        <v>0</v>
      </c>
      <c r="F27" s="311">
        <f t="shared" si="1"/>
        <v>0</v>
      </c>
      <c r="G27" s="229">
        <f>'1.3 GHG - Bioenergy BY'!J30</f>
        <v>0</v>
      </c>
      <c r="H27" s="229">
        <f>'1.5 GHG - Optional S3'!C23</f>
        <v>0</v>
      </c>
      <c r="I27" s="315"/>
      <c r="J27" s="229">
        <f>'1.2 GHG - MRY'!C28</f>
        <v>0</v>
      </c>
      <c r="K27" s="229">
        <f>'1.2.1 GHG - FLAG MRY'!I30</f>
        <v>0</v>
      </c>
      <c r="L27" s="229">
        <f>'1.6 GHG - Exclusions'!F28</f>
        <v>0</v>
      </c>
      <c r="M27" s="311">
        <f t="shared" si="0"/>
        <v>0</v>
      </c>
      <c r="N27" s="314">
        <f>'1.4 GHG - Bioenergy MRY'!J30</f>
        <v>0</v>
      </c>
      <c r="O27" s="314">
        <f>'1.5 GHG - Optional S3'!G23</f>
        <v>0</v>
      </c>
      <c r="P27" s="284"/>
    </row>
    <row r="28" spans="1:16" ht="15.75" x14ac:dyDescent="0.25">
      <c r="A28" s="119"/>
      <c r="B28" s="118" t="s">
        <v>33</v>
      </c>
      <c r="C28" s="229">
        <f>'1.1 GHG - BY'!C29</f>
        <v>0</v>
      </c>
      <c r="D28" s="229">
        <f>'1.1.1 GHG - FLAG BY'!I31</f>
        <v>0</v>
      </c>
      <c r="E28" s="229">
        <f>'1.6 GHG - Exclusions'!C29</f>
        <v>0</v>
      </c>
      <c r="F28" s="311">
        <f t="shared" ref="F28:F36" si="2">SUM(C28:E28)</f>
        <v>0</v>
      </c>
      <c r="G28" s="229">
        <f>'1.3 GHG - Bioenergy BY'!J31</f>
        <v>0</v>
      </c>
      <c r="H28" s="229">
        <f>'1.5 GHG - Optional S3'!C24</f>
        <v>0</v>
      </c>
      <c r="I28" s="315"/>
      <c r="J28" s="229">
        <f>'1.2 GHG - MRY'!C29</f>
        <v>0</v>
      </c>
      <c r="K28" s="229">
        <f>'1.2.1 GHG - FLAG MRY'!I31</f>
        <v>0</v>
      </c>
      <c r="L28" s="229">
        <f>'1.6 GHG - Exclusions'!F29</f>
        <v>0</v>
      </c>
      <c r="M28" s="311">
        <f t="shared" si="0"/>
        <v>0</v>
      </c>
      <c r="N28" s="314">
        <f>'1.4 GHG - Bioenergy MRY'!J31</f>
        <v>0</v>
      </c>
      <c r="O28" s="314">
        <f>'1.5 GHG - Optional S3'!G24</f>
        <v>0</v>
      </c>
      <c r="P28" s="284"/>
    </row>
    <row r="29" spans="1:16" ht="15.75" x14ac:dyDescent="0.25">
      <c r="A29" s="119"/>
      <c r="B29" s="118" t="s">
        <v>38</v>
      </c>
      <c r="C29" s="229">
        <f>'1.1 GHG - BY'!C30</f>
        <v>0</v>
      </c>
      <c r="D29" s="229">
        <f>'1.1.1 GHG - FLAG BY'!I32</f>
        <v>0</v>
      </c>
      <c r="E29" s="229">
        <f>'1.6 GHG - Exclusions'!C30</f>
        <v>0</v>
      </c>
      <c r="F29" s="311">
        <f t="shared" si="2"/>
        <v>0</v>
      </c>
      <c r="G29" s="229">
        <f>'1.3 GHG - Bioenergy BY'!J32</f>
        <v>0</v>
      </c>
      <c r="H29" s="229">
        <f>'1.5 GHG - Optional S3'!C25</f>
        <v>0</v>
      </c>
      <c r="I29" s="315"/>
      <c r="J29" s="229">
        <f>'1.2 GHG - MRY'!C30</f>
        <v>0</v>
      </c>
      <c r="K29" s="229">
        <f>'1.2.1 GHG - FLAG MRY'!I32</f>
        <v>0</v>
      </c>
      <c r="L29" s="229">
        <f>'1.6 GHG - Exclusions'!F30</f>
        <v>0</v>
      </c>
      <c r="M29" s="311">
        <f t="shared" si="0"/>
        <v>0</v>
      </c>
      <c r="N29" s="314">
        <f>'1.4 GHG - Bioenergy MRY'!J32</f>
        <v>0</v>
      </c>
      <c r="O29" s="314">
        <f>'1.5 GHG - Optional S3'!G25</f>
        <v>0</v>
      </c>
      <c r="P29" s="284"/>
    </row>
    <row r="30" spans="1:16" ht="30" x14ac:dyDescent="0.25">
      <c r="A30" s="119"/>
      <c r="B30" s="121" t="s">
        <v>525</v>
      </c>
      <c r="C30" s="229">
        <f>'1.1 GHG - BY'!C31</f>
        <v>0</v>
      </c>
      <c r="D30" s="229">
        <f>'1.1.1 GHG - FLAG BY'!I33</f>
        <v>0</v>
      </c>
      <c r="E30" s="229">
        <f>'1.6 GHG - Exclusions'!C31</f>
        <v>0</v>
      </c>
      <c r="F30" s="311">
        <f t="shared" si="2"/>
        <v>0</v>
      </c>
      <c r="G30" s="229">
        <f>'1.3 GHG - Bioenergy BY'!J33</f>
        <v>0</v>
      </c>
      <c r="H30" s="229">
        <f>'1.5 GHG - Optional S3'!C26</f>
        <v>0</v>
      </c>
      <c r="I30" s="315"/>
      <c r="J30" s="229">
        <f>'1.2 GHG - MRY'!C31</f>
        <v>0</v>
      </c>
      <c r="K30" s="229">
        <f>'1.2.1 GHG - FLAG MRY'!I33</f>
        <v>0</v>
      </c>
      <c r="L30" s="229">
        <f>'1.6 GHG - Exclusions'!F31</f>
        <v>0</v>
      </c>
      <c r="M30" s="311">
        <f t="shared" ref="M30:M36" si="3">SUM(J30:L30)</f>
        <v>0</v>
      </c>
      <c r="N30" s="314">
        <f>'1.4 GHG - Bioenergy MRY'!J33</f>
        <v>0</v>
      </c>
      <c r="O30" s="314">
        <f>'1.5 GHG - Optional S3'!G26</f>
        <v>0</v>
      </c>
      <c r="P30" s="284"/>
    </row>
    <row r="31" spans="1:16" ht="15.75" x14ac:dyDescent="0.25">
      <c r="A31" s="119"/>
      <c r="B31" s="121" t="s">
        <v>524</v>
      </c>
      <c r="C31" s="229">
        <f>'1.1 GHG - BY'!C32</f>
        <v>0</v>
      </c>
      <c r="D31" s="229">
        <f>'1.1.1 GHG - FLAG BY'!I34</f>
        <v>0</v>
      </c>
      <c r="E31" s="229">
        <f>'1.6 GHG - Exclusions'!C32</f>
        <v>0</v>
      </c>
      <c r="F31" s="311">
        <f t="shared" si="2"/>
        <v>0</v>
      </c>
      <c r="G31" s="229">
        <f>'1.3 GHG - Bioenergy BY'!J34</f>
        <v>0</v>
      </c>
      <c r="H31" s="229">
        <f>'1.5 GHG - Optional S3'!C27</f>
        <v>0</v>
      </c>
      <c r="I31" s="315"/>
      <c r="J31" s="229">
        <f>'1.2 GHG - MRY'!C32</f>
        <v>0</v>
      </c>
      <c r="K31" s="229">
        <f>'1.2.1 GHG - FLAG MRY'!I34</f>
        <v>0</v>
      </c>
      <c r="L31" s="229">
        <f>'1.6 GHG - Exclusions'!F32</f>
        <v>0</v>
      </c>
      <c r="M31" s="311">
        <f t="shared" si="3"/>
        <v>0</v>
      </c>
      <c r="N31" s="314">
        <f>'1.4 GHG - Bioenergy MRY'!J34</f>
        <v>0</v>
      </c>
      <c r="O31" s="314">
        <f>'1.5 GHG - Optional S3'!G27</f>
        <v>0</v>
      </c>
      <c r="P31" s="284"/>
    </row>
    <row r="32" spans="1:16" ht="15.75" x14ac:dyDescent="0.25">
      <c r="A32" s="119"/>
      <c r="B32" s="118" t="s">
        <v>34</v>
      </c>
      <c r="C32" s="229">
        <f>'1.1 GHG - BY'!C33</f>
        <v>0</v>
      </c>
      <c r="D32" s="229">
        <f>'1.1.1 GHG - FLAG BY'!I35</f>
        <v>0</v>
      </c>
      <c r="E32" s="229">
        <f>'1.6 GHG - Exclusions'!C33</f>
        <v>0</v>
      </c>
      <c r="F32" s="311">
        <f t="shared" si="2"/>
        <v>0</v>
      </c>
      <c r="G32" s="229">
        <f>'1.3 GHG - Bioenergy BY'!J35</f>
        <v>0</v>
      </c>
      <c r="H32" s="229">
        <f>'1.5 GHG - Optional S3'!C28</f>
        <v>0</v>
      </c>
      <c r="I32" s="315"/>
      <c r="J32" s="229">
        <f>'1.2 GHG - MRY'!C33</f>
        <v>0</v>
      </c>
      <c r="K32" s="229">
        <f>'1.2.1 GHG - FLAG MRY'!I35</f>
        <v>0</v>
      </c>
      <c r="L32" s="229">
        <f>'1.6 GHG - Exclusions'!F33</f>
        <v>0</v>
      </c>
      <c r="M32" s="311">
        <f t="shared" si="3"/>
        <v>0</v>
      </c>
      <c r="N32" s="314">
        <f>'1.4 GHG - Bioenergy MRY'!J35</f>
        <v>0</v>
      </c>
      <c r="O32" s="314">
        <f>'1.5 GHG - Optional S3'!G28</f>
        <v>0</v>
      </c>
      <c r="P32" s="284"/>
    </row>
    <row r="33" spans="1:16" ht="15.75" x14ac:dyDescent="0.25">
      <c r="A33" s="119"/>
      <c r="B33" s="118" t="s">
        <v>35</v>
      </c>
      <c r="C33" s="229">
        <f>'1.1 GHG - BY'!C34</f>
        <v>0</v>
      </c>
      <c r="D33" s="229">
        <f>'1.1.1 GHG - FLAG BY'!I36</f>
        <v>0</v>
      </c>
      <c r="E33" s="229">
        <f>'1.6 GHG - Exclusions'!C34</f>
        <v>0</v>
      </c>
      <c r="F33" s="311">
        <f t="shared" si="2"/>
        <v>0</v>
      </c>
      <c r="G33" s="229">
        <f>'1.3 GHG - Bioenergy BY'!J36</f>
        <v>0</v>
      </c>
      <c r="H33" s="229">
        <f>'1.5 GHG - Optional S3'!C29</f>
        <v>0</v>
      </c>
      <c r="I33" s="315"/>
      <c r="J33" s="229">
        <f>'1.2 GHG - MRY'!C34</f>
        <v>0</v>
      </c>
      <c r="K33" s="229">
        <f>'1.2.1 GHG - FLAG MRY'!I36</f>
        <v>0</v>
      </c>
      <c r="L33" s="229">
        <f>'1.6 GHG - Exclusions'!F34</f>
        <v>0</v>
      </c>
      <c r="M33" s="311">
        <f t="shared" si="3"/>
        <v>0</v>
      </c>
      <c r="N33" s="314">
        <f>'1.4 GHG - Bioenergy MRY'!J36</f>
        <v>0</v>
      </c>
      <c r="O33" s="314">
        <f>'1.5 GHG - Optional S3'!G29</f>
        <v>0</v>
      </c>
      <c r="P33" s="284"/>
    </row>
    <row r="34" spans="1:16" ht="15.75" x14ac:dyDescent="0.25">
      <c r="A34" s="119"/>
      <c r="B34" s="118" t="s">
        <v>36</v>
      </c>
      <c r="C34" s="229">
        <f>'1.1 GHG - BY'!C35</f>
        <v>0</v>
      </c>
      <c r="D34" s="229">
        <f>'1.1.1 GHG - FLAG BY'!I37</f>
        <v>0</v>
      </c>
      <c r="E34" s="229">
        <f>'1.6 GHG - Exclusions'!C35</f>
        <v>0</v>
      </c>
      <c r="F34" s="311">
        <f t="shared" si="2"/>
        <v>0</v>
      </c>
      <c r="G34" s="229">
        <f>'1.3 GHG - Bioenergy BY'!J37</f>
        <v>0</v>
      </c>
      <c r="H34" s="229">
        <f>'1.5 GHG - Optional S3'!C30</f>
        <v>0</v>
      </c>
      <c r="I34" s="315"/>
      <c r="J34" s="229">
        <f>'1.2 GHG - MRY'!C35</f>
        <v>0</v>
      </c>
      <c r="K34" s="229">
        <f>'1.2.1 GHG - FLAG MRY'!I37</f>
        <v>0</v>
      </c>
      <c r="L34" s="229">
        <f>'1.6 GHG - Exclusions'!F35</f>
        <v>0</v>
      </c>
      <c r="M34" s="311">
        <f t="shared" si="3"/>
        <v>0</v>
      </c>
      <c r="N34" s="314">
        <f>'1.4 GHG - Bioenergy MRY'!J37</f>
        <v>0</v>
      </c>
      <c r="O34" s="314">
        <f>'1.5 GHG - Optional S3'!G30</f>
        <v>0</v>
      </c>
      <c r="P34" s="284"/>
    </row>
    <row r="35" spans="1:16" ht="15.75" x14ac:dyDescent="0.25">
      <c r="A35" s="119"/>
      <c r="B35" s="118" t="s">
        <v>37</v>
      </c>
      <c r="C35" s="229">
        <f>'1.1 GHG - BY'!C36</f>
        <v>0</v>
      </c>
      <c r="D35" s="229">
        <f>'1.1.1 GHG - FLAG BY'!I38</f>
        <v>0</v>
      </c>
      <c r="E35" s="229">
        <f>'1.6 GHG - Exclusions'!C36</f>
        <v>0</v>
      </c>
      <c r="F35" s="311">
        <f t="shared" si="2"/>
        <v>0</v>
      </c>
      <c r="G35" s="229">
        <f>'1.3 GHG - Bioenergy BY'!J38</f>
        <v>0</v>
      </c>
      <c r="H35" s="229">
        <f>'1.5 GHG - Optional S3'!C31</f>
        <v>0</v>
      </c>
      <c r="I35" s="315"/>
      <c r="J35" s="229">
        <f>'1.2 GHG - MRY'!C36</f>
        <v>0</v>
      </c>
      <c r="K35" s="229">
        <f>'1.2.1 GHG - FLAG MRY'!I38</f>
        <v>0</v>
      </c>
      <c r="L35" s="229">
        <f>'1.6 GHG - Exclusions'!F36</f>
        <v>0</v>
      </c>
      <c r="M35" s="311">
        <f t="shared" si="3"/>
        <v>0</v>
      </c>
      <c r="N35" s="314">
        <f>'1.4 GHG - Bioenergy MRY'!J38</f>
        <v>0</v>
      </c>
      <c r="O35" s="314">
        <f>'1.5 GHG - Optional S3'!G31</f>
        <v>0</v>
      </c>
      <c r="P35" s="284"/>
    </row>
    <row r="36" spans="1:16" ht="30" x14ac:dyDescent="0.25">
      <c r="A36" s="119"/>
      <c r="B36" s="302" t="s">
        <v>526</v>
      </c>
      <c r="C36" s="229">
        <f>'1.1 GHG - BY'!C37</f>
        <v>0</v>
      </c>
      <c r="D36" s="229">
        <f>'1.1.1 GHG - FLAG BY'!I39</f>
        <v>0</v>
      </c>
      <c r="E36" s="229">
        <f>'1.6 GHG - Exclusions'!C37</f>
        <v>0</v>
      </c>
      <c r="F36" s="311">
        <f t="shared" si="2"/>
        <v>0</v>
      </c>
      <c r="G36" s="229">
        <f>'1.3 GHG - Bioenergy BY'!J39</f>
        <v>0</v>
      </c>
      <c r="H36" s="229">
        <f>'1.5 GHG - Optional S3'!C32</f>
        <v>0</v>
      </c>
      <c r="I36" s="315"/>
      <c r="J36" s="229">
        <f>'1.2 GHG - MRY'!C37</f>
        <v>0</v>
      </c>
      <c r="K36" s="229">
        <f>'1.2.1 GHG - FLAG MRY'!I39</f>
        <v>0</v>
      </c>
      <c r="L36" s="229">
        <f>'1.6 GHG - Exclusions'!F37</f>
        <v>0</v>
      </c>
      <c r="M36" s="311">
        <f t="shared" si="3"/>
        <v>0</v>
      </c>
      <c r="N36" s="314">
        <f>'1.4 GHG - Bioenergy MRY'!J39</f>
        <v>0</v>
      </c>
      <c r="O36" s="314">
        <f>'1.5 GHG - Optional S3'!G32</f>
        <v>0</v>
      </c>
      <c r="P36" s="284"/>
    </row>
    <row r="37" spans="1:16" ht="9.9499999999999993" customHeight="1" x14ac:dyDescent="0.25">
      <c r="A37" s="119"/>
      <c r="B37" s="118"/>
      <c r="C37" s="118"/>
      <c r="D37" s="118"/>
      <c r="E37" s="118"/>
      <c r="F37" s="118"/>
      <c r="G37" s="118"/>
      <c r="H37" s="118"/>
      <c r="I37" s="118"/>
      <c r="J37" s="118"/>
      <c r="K37" s="118"/>
      <c r="L37" s="118"/>
      <c r="M37" s="118"/>
      <c r="N37" s="118"/>
      <c r="O37" s="118"/>
      <c r="P37" s="118"/>
    </row>
    <row r="38" spans="1:16" ht="15.75" x14ac:dyDescent="0.25">
      <c r="A38" s="119"/>
      <c r="B38" s="118" t="s">
        <v>50</v>
      </c>
      <c r="C38" s="229">
        <f>'1.1 GHG - BY'!C39</f>
        <v>0</v>
      </c>
      <c r="D38" s="229">
        <f>'1.1.1 GHG - FLAG BY'!I41</f>
        <v>0</v>
      </c>
      <c r="E38" s="229">
        <f>'1.6 GHG - Exclusions'!C39</f>
        <v>0</v>
      </c>
      <c r="F38" s="311">
        <f>SUM(C38:E38)</f>
        <v>0</v>
      </c>
      <c r="G38" s="229">
        <f>'1.3 GHG - Bioenergy BY'!J41</f>
        <v>0</v>
      </c>
      <c r="H38" s="312"/>
      <c r="I38" s="315"/>
      <c r="J38" s="229">
        <f>'1.2 GHG - MRY'!C39</f>
        <v>0</v>
      </c>
      <c r="K38" s="229">
        <f>'1.2.1 GHG - FLAG MRY'!I41</f>
        <v>0</v>
      </c>
      <c r="L38" s="229">
        <f>'1.6 GHG - Exclusions'!F39</f>
        <v>0</v>
      </c>
      <c r="M38" s="311">
        <f t="shared" si="0"/>
        <v>0</v>
      </c>
      <c r="N38" s="314">
        <f>'1.4 GHG - Bioenergy MRY'!J41</f>
        <v>0</v>
      </c>
      <c r="O38" s="312"/>
      <c r="P38" s="284"/>
    </row>
    <row r="39" spans="1:16" ht="15.75" x14ac:dyDescent="0.25">
      <c r="A39" s="119"/>
      <c r="B39" s="118" t="s">
        <v>41</v>
      </c>
      <c r="C39" s="229">
        <f>'1.1 GHG - BY'!C40</f>
        <v>0</v>
      </c>
      <c r="D39" s="229">
        <f>'1.1.1 GHG - FLAG BY'!I42</f>
        <v>0</v>
      </c>
      <c r="E39" s="229">
        <f>'1.6 GHG - Exclusions'!C40</f>
        <v>0</v>
      </c>
      <c r="F39" s="311">
        <f t="shared" ref="F39:F42" si="4">SUM(C39:E39)</f>
        <v>0</v>
      </c>
      <c r="G39" s="229">
        <f>'1.3 GHG - Bioenergy BY'!J42</f>
        <v>0</v>
      </c>
      <c r="H39" s="312"/>
      <c r="I39" s="315"/>
      <c r="J39" s="229">
        <f>'1.2 GHG - MRY'!C40</f>
        <v>0</v>
      </c>
      <c r="K39" s="229">
        <f>'1.2.1 GHG - FLAG MRY'!I42</f>
        <v>0</v>
      </c>
      <c r="L39" s="229">
        <f>'1.6 GHG - Exclusions'!F40</f>
        <v>0</v>
      </c>
      <c r="M39" s="311">
        <f t="shared" si="0"/>
        <v>0</v>
      </c>
      <c r="N39" s="314">
        <f>'1.4 GHG - Bioenergy MRY'!J42</f>
        <v>0</v>
      </c>
      <c r="O39" s="312"/>
      <c r="P39" s="284"/>
    </row>
    <row r="40" spans="1:16" ht="15.75" x14ac:dyDescent="0.25">
      <c r="A40" s="119"/>
      <c r="B40" s="118" t="s">
        <v>51</v>
      </c>
      <c r="C40" s="229">
        <f>'1.1 GHG - BY'!C41</f>
        <v>0</v>
      </c>
      <c r="D40" s="229">
        <f>'1.1.1 GHG - FLAG BY'!I43</f>
        <v>0</v>
      </c>
      <c r="E40" s="229">
        <f>'1.6 GHG - Exclusions'!C41</f>
        <v>0</v>
      </c>
      <c r="F40" s="311">
        <f>SUM(C40:E40)</f>
        <v>0</v>
      </c>
      <c r="G40" s="229">
        <f>'1.3 GHG - Bioenergy BY'!J43</f>
        <v>0</v>
      </c>
      <c r="H40" s="229">
        <f>'1.5 GHG - Optional S3'!$C$33</f>
        <v>0</v>
      </c>
      <c r="I40" s="227"/>
      <c r="J40" s="229">
        <f>'1.2 GHG - MRY'!C41</f>
        <v>0</v>
      </c>
      <c r="K40" s="229">
        <f>'1.2.1 GHG - FLAG MRY'!I43</f>
        <v>0</v>
      </c>
      <c r="L40" s="229">
        <f>'1.6 GHG - Exclusions'!F41</f>
        <v>0</v>
      </c>
      <c r="M40" s="311">
        <f t="shared" si="0"/>
        <v>0</v>
      </c>
      <c r="N40" s="314">
        <f>'1.4 GHG - Bioenergy MRY'!J43</f>
        <v>0</v>
      </c>
      <c r="O40" s="314">
        <f>'1.5 GHG - Optional S3'!$G$33</f>
        <v>0</v>
      </c>
      <c r="P40" s="284"/>
    </row>
    <row r="41" spans="1:16" ht="15.75" x14ac:dyDescent="0.25">
      <c r="A41" s="119"/>
      <c r="B41" s="118" t="s">
        <v>52</v>
      </c>
      <c r="C41" s="229">
        <f>'1.1 GHG - BY'!C42</f>
        <v>0</v>
      </c>
      <c r="D41" s="229">
        <f>'1.1.1 GHG - FLAG BY'!I44</f>
        <v>0</v>
      </c>
      <c r="E41" s="229">
        <f>'1.6 GHG - Exclusions'!C42</f>
        <v>0</v>
      </c>
      <c r="F41" s="311">
        <f t="shared" si="4"/>
        <v>0</v>
      </c>
      <c r="G41" s="229">
        <f>'1.3 GHG - Bioenergy BY'!J44</f>
        <v>0</v>
      </c>
      <c r="H41" s="229">
        <f>'1.5 GHG - Optional S3'!$C$33</f>
        <v>0</v>
      </c>
      <c r="I41" s="317"/>
      <c r="J41" s="229">
        <f>'1.2 GHG - MRY'!C42</f>
        <v>0</v>
      </c>
      <c r="K41" s="229">
        <f>'1.2.1 GHG - FLAG MRY'!I44</f>
        <v>0</v>
      </c>
      <c r="L41" s="229">
        <f>'1.6 GHG - Exclusions'!F42</f>
        <v>0</v>
      </c>
      <c r="M41" s="311">
        <f t="shared" si="0"/>
        <v>0</v>
      </c>
      <c r="N41" s="314">
        <f>'1.4 GHG - Bioenergy MRY'!J44</f>
        <v>0</v>
      </c>
      <c r="O41" s="314">
        <f>'1.5 GHG - Optional S3'!$G$33</f>
        <v>0</v>
      </c>
      <c r="P41" s="293"/>
    </row>
    <row r="42" spans="1:16" ht="15.75" x14ac:dyDescent="0.25">
      <c r="A42" s="119"/>
      <c r="B42" s="118" t="s">
        <v>53</v>
      </c>
      <c r="C42" s="229">
        <f>'1.1 GHG - BY'!C43</f>
        <v>0</v>
      </c>
      <c r="D42" s="229">
        <f>'1.1.1 GHG - FLAG BY'!I45</f>
        <v>0</v>
      </c>
      <c r="E42" s="229">
        <f>'1.6 GHG - Exclusions'!C43</f>
        <v>0</v>
      </c>
      <c r="F42" s="311">
        <f t="shared" si="4"/>
        <v>0</v>
      </c>
      <c r="G42" s="229">
        <f>'1.3 GHG - Bioenergy BY'!J45</f>
        <v>0</v>
      </c>
      <c r="H42" s="229">
        <f>'1.5 GHG - Optional S3'!$C$33</f>
        <v>0</v>
      </c>
      <c r="I42" s="317"/>
      <c r="J42" s="229">
        <f>'1.2 GHG - MRY'!C43</f>
        <v>0</v>
      </c>
      <c r="K42" s="229">
        <f>'1.2.1 GHG - FLAG MRY'!I45</f>
        <v>0</v>
      </c>
      <c r="L42" s="229">
        <f>'1.6 GHG - Exclusions'!F43</f>
        <v>0</v>
      </c>
      <c r="M42" s="311">
        <f t="shared" si="0"/>
        <v>0</v>
      </c>
      <c r="N42" s="314">
        <f>'1.4 GHG - Bioenergy MRY'!J45</f>
        <v>0</v>
      </c>
      <c r="O42" s="314">
        <f>'1.5 GHG - Optional S3'!$G$33</f>
        <v>0</v>
      </c>
      <c r="P42" s="293"/>
    </row>
    <row r="43" spans="1:16" ht="9.9499999999999993" customHeight="1" x14ac:dyDescent="0.25">
      <c r="A43" s="119"/>
      <c r="B43" s="118"/>
      <c r="C43" s="118"/>
      <c r="D43" s="118"/>
      <c r="E43" s="118"/>
      <c r="F43" s="118"/>
      <c r="G43" s="118"/>
      <c r="H43" s="118"/>
      <c r="I43" s="118"/>
      <c r="J43" s="118"/>
      <c r="K43" s="118"/>
      <c r="L43" s="118"/>
      <c r="M43" s="118"/>
      <c r="N43" s="118"/>
      <c r="O43" s="118"/>
      <c r="P43" s="118"/>
    </row>
    <row r="44" spans="1:16" ht="15.75" x14ac:dyDescent="0.25">
      <c r="A44" s="119"/>
      <c r="B44" s="118" t="s">
        <v>536</v>
      </c>
      <c r="C44" s="318" t="str">
        <f>IFERROR(C$40/C41,"N/A")</f>
        <v>N/A</v>
      </c>
      <c r="D44" s="318" t="str">
        <f t="shared" ref="D44:H44" si="5">IFERROR(D$40/D41,"N/A")</f>
        <v>N/A</v>
      </c>
      <c r="E44" s="318" t="str">
        <f t="shared" si="5"/>
        <v>N/A</v>
      </c>
      <c r="F44" s="318" t="str">
        <f t="shared" si="5"/>
        <v>N/A</v>
      </c>
      <c r="G44" s="318" t="str">
        <f t="shared" si="5"/>
        <v>N/A</v>
      </c>
      <c r="H44" s="318" t="str">
        <f t="shared" si="5"/>
        <v>N/A</v>
      </c>
      <c r="I44" s="317"/>
      <c r="J44" s="318" t="str">
        <f>IFERROR(J$40/J41,"N/A")</f>
        <v>N/A</v>
      </c>
      <c r="K44" s="318" t="str">
        <f t="shared" ref="K44:O44" si="6">IFERROR(K$40/K41,"N/A")</f>
        <v>N/A</v>
      </c>
      <c r="L44" s="318" t="str">
        <f t="shared" si="6"/>
        <v>N/A</v>
      </c>
      <c r="M44" s="318" t="str">
        <f t="shared" si="6"/>
        <v>N/A</v>
      </c>
      <c r="N44" s="318" t="str">
        <f t="shared" si="6"/>
        <v>N/A</v>
      </c>
      <c r="O44" s="318" t="str">
        <f t="shared" si="6"/>
        <v>N/A</v>
      </c>
      <c r="P44" s="293"/>
    </row>
    <row r="45" spans="1:16" ht="15.75" x14ac:dyDescent="0.25">
      <c r="A45" s="119"/>
      <c r="B45" s="118" t="s">
        <v>537</v>
      </c>
      <c r="C45" s="318" t="str">
        <f>IFERROR(C$40/C42,"N/A")</f>
        <v>N/A</v>
      </c>
      <c r="D45" s="318" t="str">
        <f>IFERROR(D$40/D42,"N/A")</f>
        <v>N/A</v>
      </c>
      <c r="E45" s="318" t="str">
        <f t="shared" ref="E45:H45" si="7">IFERROR(E$40/E42,"N/A")</f>
        <v>N/A</v>
      </c>
      <c r="F45" s="318" t="str">
        <f t="shared" si="7"/>
        <v>N/A</v>
      </c>
      <c r="G45" s="318" t="str">
        <f t="shared" si="7"/>
        <v>N/A</v>
      </c>
      <c r="H45" s="318" t="str">
        <f t="shared" si="7"/>
        <v>N/A</v>
      </c>
      <c r="I45" s="317"/>
      <c r="J45" s="318" t="str">
        <f>IFERROR(J$40/J42,"N/A")</f>
        <v>N/A</v>
      </c>
      <c r="K45" s="318" t="str">
        <f>IFERROR(K$40/K42,"N/A")</f>
        <v>N/A</v>
      </c>
      <c r="L45" s="318" t="str">
        <f t="shared" ref="L45:O45" si="8">IFERROR(L$40/L42,"N/A")</f>
        <v>N/A</v>
      </c>
      <c r="M45" s="318" t="str">
        <f t="shared" si="8"/>
        <v>N/A</v>
      </c>
      <c r="N45" s="318" t="str">
        <f t="shared" si="8"/>
        <v>N/A</v>
      </c>
      <c r="O45" s="318" t="str">
        <f t="shared" si="8"/>
        <v>N/A</v>
      </c>
      <c r="P45" s="293"/>
    </row>
    <row r="46" spans="1:16" ht="15.75" x14ac:dyDescent="0.25">
      <c r="A46" s="119"/>
      <c r="B46" s="125"/>
      <c r="C46" s="125"/>
      <c r="D46" s="125"/>
      <c r="E46" s="125"/>
      <c r="F46" s="125"/>
      <c r="G46" s="125"/>
      <c r="H46" s="125"/>
      <c r="I46" s="125"/>
      <c r="J46" s="127"/>
      <c r="K46" s="127"/>
      <c r="L46" s="127"/>
      <c r="M46" s="127"/>
      <c r="N46" s="127"/>
      <c r="O46" s="127"/>
      <c r="P46" s="132"/>
    </row>
    <row r="47" spans="1:16" ht="15.75" x14ac:dyDescent="0.25">
      <c r="A47" s="101"/>
      <c r="B47" s="101"/>
      <c r="C47" s="101"/>
      <c r="D47" s="101"/>
      <c r="E47" s="101"/>
      <c r="F47" s="101"/>
      <c r="G47" s="101"/>
      <c r="H47" s="101"/>
      <c r="I47" s="101"/>
      <c r="J47" s="101"/>
      <c r="K47" s="101"/>
      <c r="L47" s="101"/>
      <c r="M47" s="101"/>
      <c r="N47" s="101"/>
      <c r="O47" s="101"/>
      <c r="P47" s="101"/>
    </row>
  </sheetData>
  <sheetProtection algorithmName="SHA-512" hashValue="9vXDzCCE2dV8wMMAdlBikevCUZDMjwPZtNe22gKUKR+kgcHiSOIXk0heny9Dw95zXIAMMyhRMDeUOO1TT/zlzg==" saltValue="7F84MUT+WU3WUtHxfLQuMQ==" spinCount="100000" sheet="1"/>
  <mergeCells count="5">
    <mergeCell ref="A2:P2"/>
    <mergeCell ref="C11:O11"/>
    <mergeCell ref="C12:H12"/>
    <mergeCell ref="J12:O12"/>
    <mergeCell ref="N4:O5"/>
  </mergeCells>
  <hyperlinks>
    <hyperlink ref="F5" r:id="rId1" xr:uid="{7D719554-9CF3-4DED-A3E5-44E1FB4CC665}"/>
    <hyperlink ref="N4" location="'0.1 Table of contents'!A1" display="BACK TO TABLE OF CONTENTS" xr:uid="{55862848-AD63-4EAD-91D4-267394BCAF26}"/>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theme="4" tint="0.39997558519241921"/>
  </sheetPr>
  <dimension ref="A1:Z45"/>
  <sheetViews>
    <sheetView zoomScale="70" zoomScaleNormal="70" workbookViewId="0">
      <pane xSplit="4" topLeftCell="E1" activePane="topRight" state="frozen"/>
      <selection pane="topRight"/>
    </sheetView>
  </sheetViews>
  <sheetFormatPr defaultColWidth="0" defaultRowHeight="15" zeroHeight="1" x14ac:dyDescent="0.25"/>
  <cols>
    <col min="1" max="1" width="2.5703125" customWidth="1"/>
    <col min="2" max="2" width="46.5703125" customWidth="1"/>
    <col min="3" max="3" width="2.5703125" customWidth="1"/>
    <col min="4" max="4" width="58" customWidth="1"/>
    <col min="5" max="5" width="2.5703125" customWidth="1"/>
    <col min="6" max="25" width="20.5703125" customWidth="1"/>
    <col min="26" max="26" width="8.5703125" customWidth="1"/>
    <col min="27" max="16384" width="8.5703125" hidden="1"/>
  </cols>
  <sheetData>
    <row r="1" spans="1:26" x14ac:dyDescent="0.25">
      <c r="A1" s="89"/>
      <c r="B1" s="89"/>
      <c r="C1" s="89"/>
      <c r="D1" s="89"/>
      <c r="E1" s="89"/>
      <c r="F1" s="89"/>
      <c r="G1" s="89"/>
      <c r="H1" s="89"/>
      <c r="I1" s="89"/>
      <c r="J1" s="88"/>
      <c r="K1" s="88"/>
      <c r="L1" s="88"/>
      <c r="M1" s="88"/>
      <c r="N1" s="88"/>
      <c r="O1" s="88"/>
      <c r="P1" s="88"/>
      <c r="Q1" s="88"/>
      <c r="R1" s="88"/>
      <c r="S1" s="88"/>
      <c r="T1" s="88"/>
      <c r="U1" s="88"/>
      <c r="V1" s="88"/>
      <c r="W1" s="88"/>
      <c r="X1" s="88"/>
      <c r="Y1" s="88"/>
      <c r="Z1" s="4"/>
    </row>
    <row r="2" spans="1:26" ht="28.5" thickBot="1" x14ac:dyDescent="0.3">
      <c r="A2" s="324" t="s">
        <v>12</v>
      </c>
      <c r="B2" s="324"/>
      <c r="C2" s="324"/>
      <c r="D2" s="324"/>
      <c r="E2" s="324"/>
      <c r="F2" s="324"/>
      <c r="G2" s="324"/>
      <c r="H2" s="324"/>
      <c r="I2" s="324"/>
      <c r="J2" s="78"/>
      <c r="K2" s="78"/>
      <c r="L2" s="78"/>
      <c r="M2" s="78"/>
      <c r="N2" s="78"/>
      <c r="O2" s="78"/>
      <c r="P2" s="78"/>
      <c r="Q2" s="78"/>
      <c r="R2" s="78"/>
      <c r="S2" s="78"/>
      <c r="T2" s="78"/>
      <c r="U2" s="78"/>
      <c r="V2" s="78"/>
      <c r="W2" s="78"/>
      <c r="X2" s="78"/>
      <c r="Y2" s="78"/>
      <c r="Z2" s="4"/>
    </row>
    <row r="3" spans="1:26" ht="15.75" x14ac:dyDescent="0.25">
      <c r="A3" s="89"/>
      <c r="B3" s="90" t="s">
        <v>18</v>
      </c>
      <c r="C3" s="89"/>
      <c r="D3" s="89"/>
      <c r="E3" s="89"/>
      <c r="F3" s="92"/>
      <c r="G3" s="92"/>
      <c r="H3" s="92"/>
      <c r="I3" s="92"/>
      <c r="J3" s="128"/>
      <c r="K3" s="128"/>
      <c r="L3" s="128"/>
      <c r="M3" s="128"/>
      <c r="N3" s="128"/>
      <c r="O3" s="128"/>
      <c r="P3" s="128"/>
      <c r="Q3" s="128"/>
      <c r="R3" s="128"/>
      <c r="S3" s="128"/>
      <c r="T3" s="128"/>
      <c r="U3" s="128"/>
      <c r="V3" s="128"/>
      <c r="W3" s="128"/>
      <c r="X3" s="128"/>
      <c r="Y3" s="128"/>
      <c r="Z3" s="4"/>
    </row>
    <row r="4" spans="1:26" ht="16.5" thickBot="1" x14ac:dyDescent="0.3">
      <c r="A4" s="89"/>
      <c r="B4" s="93" t="s">
        <v>19</v>
      </c>
      <c r="C4" s="89"/>
      <c r="D4" s="143"/>
      <c r="E4" s="143"/>
      <c r="F4" s="143"/>
      <c r="G4" s="143"/>
      <c r="H4" s="143"/>
      <c r="I4" s="143"/>
      <c r="J4" s="144"/>
      <c r="K4" s="144"/>
      <c r="L4" s="88"/>
      <c r="M4" s="88"/>
      <c r="N4" s="88"/>
      <c r="O4" s="88"/>
      <c r="P4" s="88"/>
      <c r="Q4" s="88"/>
      <c r="R4" s="88"/>
      <c r="S4" s="88"/>
      <c r="T4" s="88"/>
      <c r="U4" s="88"/>
      <c r="V4" s="88"/>
      <c r="W4" s="88"/>
      <c r="X4" s="88"/>
      <c r="Y4" s="88"/>
      <c r="Z4" s="4"/>
    </row>
    <row r="5" spans="1:26" ht="15.75" x14ac:dyDescent="0.25">
      <c r="A5" s="89"/>
      <c r="B5" s="94" t="s">
        <v>20</v>
      </c>
      <c r="C5" s="92"/>
      <c r="D5" s="79" t="s">
        <v>0</v>
      </c>
      <c r="E5" s="145" t="str">
        <f>'0.2 About the submission form'!$B$35</f>
        <v>1.0 Net-Zero Submission Form Part II (Excel)</v>
      </c>
      <c r="F5" s="143"/>
      <c r="G5" s="143"/>
      <c r="H5" s="145"/>
      <c r="I5" s="350" t="s">
        <v>504</v>
      </c>
      <c r="J5" s="351"/>
      <c r="K5" s="145"/>
      <c r="L5" s="92"/>
      <c r="M5" s="92"/>
      <c r="N5" s="92"/>
      <c r="O5" s="92"/>
      <c r="P5" s="92"/>
      <c r="Q5" s="92"/>
      <c r="R5" s="92"/>
      <c r="S5" s="89"/>
      <c r="T5" s="89"/>
      <c r="U5" s="89"/>
      <c r="V5" s="89"/>
      <c r="W5" s="89"/>
      <c r="X5" s="89"/>
      <c r="Y5" s="89"/>
      <c r="Z5" s="4"/>
    </row>
    <row r="6" spans="1:26" ht="16.5" thickBot="1" x14ac:dyDescent="0.3">
      <c r="A6" s="89"/>
      <c r="B6" s="95" t="s">
        <v>21</v>
      </c>
      <c r="C6" s="19"/>
      <c r="D6" s="79" t="s">
        <v>1</v>
      </c>
      <c r="E6" s="321" t="s">
        <v>13</v>
      </c>
      <c r="F6" s="143"/>
      <c r="G6" s="143"/>
      <c r="H6" s="81"/>
      <c r="I6" s="352"/>
      <c r="J6" s="353"/>
      <c r="K6" s="81"/>
      <c r="L6" s="19"/>
      <c r="M6" s="19"/>
      <c r="N6" s="19"/>
      <c r="O6" s="19"/>
      <c r="P6" s="19"/>
      <c r="Q6" s="19"/>
      <c r="R6" s="19"/>
      <c r="S6" s="89"/>
      <c r="T6" s="89"/>
      <c r="U6" s="89"/>
      <c r="V6" s="89"/>
      <c r="W6" s="89"/>
      <c r="X6" s="89"/>
      <c r="Y6" s="89"/>
      <c r="Z6" s="4"/>
    </row>
    <row r="7" spans="1:26" ht="16.5" thickBot="1" x14ac:dyDescent="0.3">
      <c r="A7" s="89"/>
      <c r="B7" s="100" t="s">
        <v>22</v>
      </c>
      <c r="C7" s="19"/>
      <c r="D7" s="143"/>
      <c r="E7" s="143"/>
      <c r="F7" s="143"/>
      <c r="G7" s="143"/>
      <c r="H7" s="81"/>
      <c r="I7" s="81"/>
      <c r="J7" s="81"/>
      <c r="K7" s="81"/>
      <c r="L7" s="19"/>
      <c r="M7" s="19"/>
      <c r="N7" s="19"/>
      <c r="O7" s="19"/>
      <c r="P7" s="19"/>
      <c r="Q7" s="19"/>
      <c r="R7" s="19"/>
      <c r="S7" s="89"/>
      <c r="T7" s="89"/>
      <c r="U7" s="89"/>
      <c r="V7" s="89"/>
      <c r="W7" s="89"/>
      <c r="X7" s="89"/>
      <c r="Y7" s="89"/>
      <c r="Z7" s="4"/>
    </row>
    <row r="8" spans="1:26" x14ac:dyDescent="0.25">
      <c r="A8" s="88"/>
      <c r="B8" s="88"/>
      <c r="C8" s="88"/>
      <c r="D8" s="88"/>
      <c r="E8" s="88"/>
      <c r="F8" s="88"/>
      <c r="G8" s="88"/>
      <c r="H8" s="88"/>
      <c r="I8" s="88"/>
      <c r="J8" s="88"/>
      <c r="K8" s="88"/>
      <c r="L8" s="88"/>
      <c r="M8" s="88"/>
      <c r="N8" s="88"/>
      <c r="O8" s="88"/>
      <c r="P8" s="88"/>
      <c r="Q8" s="88"/>
      <c r="R8" s="88"/>
      <c r="S8" s="88"/>
      <c r="T8" s="88"/>
      <c r="U8" s="88"/>
      <c r="V8" s="88"/>
      <c r="W8" s="88"/>
      <c r="X8" s="88"/>
      <c r="Y8" s="88"/>
      <c r="Z8" s="4"/>
    </row>
    <row r="9" spans="1:26" ht="15.75" x14ac:dyDescent="0.25">
      <c r="A9" s="101"/>
      <c r="B9" s="101"/>
      <c r="C9" s="101"/>
      <c r="D9" s="101"/>
      <c r="E9" s="101"/>
      <c r="F9" s="101"/>
      <c r="G9" s="101"/>
      <c r="H9" s="101"/>
      <c r="I9" s="101"/>
      <c r="J9" s="101"/>
      <c r="K9" s="101"/>
      <c r="L9" s="101"/>
      <c r="M9" s="101"/>
      <c r="N9" s="101"/>
      <c r="O9" s="101"/>
      <c r="P9" s="101"/>
      <c r="Q9" s="101"/>
      <c r="R9" s="101"/>
      <c r="S9" s="101"/>
      <c r="T9" s="101"/>
      <c r="U9" s="101"/>
      <c r="V9" s="101"/>
      <c r="W9" s="101"/>
      <c r="X9" s="101"/>
      <c r="Y9" s="101"/>
      <c r="Z9" s="4"/>
    </row>
    <row r="10" spans="1:26" ht="16.5" thickBot="1" x14ac:dyDescent="0.3">
      <c r="A10" s="88"/>
      <c r="B10" s="12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4"/>
    </row>
    <row r="11" spans="1:26" ht="15.95" customHeight="1" thickBot="1" x14ac:dyDescent="0.3">
      <c r="A11" s="88"/>
      <c r="B11" s="147" t="s">
        <v>23</v>
      </c>
      <c r="C11" s="105"/>
      <c r="D11" s="253"/>
      <c r="E11" s="148"/>
      <c r="F11" s="232" t="s">
        <v>500</v>
      </c>
      <c r="G11" s="149"/>
      <c r="H11" s="149"/>
      <c r="I11" s="149"/>
      <c r="J11" s="149"/>
      <c r="K11" s="149"/>
      <c r="L11" s="149"/>
      <c r="M11" s="149"/>
      <c r="N11" s="149"/>
      <c r="O11" s="149"/>
      <c r="P11" s="149"/>
      <c r="Q11" s="149"/>
      <c r="R11" s="149"/>
      <c r="S11" s="149"/>
      <c r="T11" s="149"/>
      <c r="U11" s="149"/>
      <c r="V11" s="149"/>
      <c r="W11" s="149"/>
      <c r="X11" s="149"/>
      <c r="Y11" s="149"/>
      <c r="Z11" s="4"/>
    </row>
    <row r="12" spans="1:26" ht="9.9499999999999993" customHeight="1" thickBot="1" x14ac:dyDescent="0.3">
      <c r="A12" s="88"/>
      <c r="B12" s="399" t="s">
        <v>530</v>
      </c>
      <c r="C12" s="105"/>
      <c r="D12" s="253"/>
      <c r="E12" s="148"/>
      <c r="F12" s="132"/>
      <c r="G12" s="132"/>
      <c r="H12" s="132"/>
      <c r="I12" s="132"/>
      <c r="J12" s="132"/>
      <c r="K12" s="132"/>
      <c r="L12" s="132"/>
      <c r="M12" s="132"/>
      <c r="N12" s="132"/>
      <c r="O12" s="132"/>
      <c r="P12" s="132"/>
      <c r="Q12" s="132"/>
      <c r="R12" s="132"/>
      <c r="S12" s="132"/>
      <c r="T12" s="133"/>
      <c r="U12" s="133"/>
      <c r="V12" s="133"/>
      <c r="W12" s="133"/>
      <c r="X12" s="133"/>
      <c r="Y12" s="133"/>
      <c r="Z12" s="4"/>
    </row>
    <row r="13" spans="1:26" ht="24" customHeight="1" thickTop="1" thickBot="1" x14ac:dyDescent="0.3">
      <c r="A13" s="88"/>
      <c r="B13" s="400"/>
      <c r="C13" s="105"/>
      <c r="D13" s="129"/>
      <c r="E13" s="148"/>
      <c r="F13" s="276" t="s">
        <v>463</v>
      </c>
      <c r="G13" s="277" t="s">
        <v>567</v>
      </c>
      <c r="H13" s="276" t="s">
        <v>463</v>
      </c>
      <c r="I13" s="277"/>
      <c r="J13" s="276" t="s">
        <v>463</v>
      </c>
      <c r="K13" s="277"/>
      <c r="L13" s="276" t="s">
        <v>463</v>
      </c>
      <c r="M13" s="277"/>
      <c r="N13" s="276" t="s">
        <v>463</v>
      </c>
      <c r="O13" s="277"/>
      <c r="P13" s="276" t="s">
        <v>463</v>
      </c>
      <c r="Q13" s="277"/>
      <c r="R13" s="276" t="s">
        <v>463</v>
      </c>
      <c r="S13" s="277"/>
      <c r="T13" s="276" t="s">
        <v>463</v>
      </c>
      <c r="U13" s="277"/>
      <c r="V13" s="276" t="s">
        <v>463</v>
      </c>
      <c r="W13" s="277"/>
      <c r="X13" s="276" t="s">
        <v>463</v>
      </c>
      <c r="Y13" s="277"/>
      <c r="Z13" s="4"/>
    </row>
    <row r="14" spans="1:26" ht="49.5" customHeight="1" thickTop="1" thickBot="1" x14ac:dyDescent="0.3">
      <c r="A14" s="88"/>
      <c r="B14" s="400"/>
      <c r="C14" s="105"/>
      <c r="D14" s="129"/>
      <c r="E14" s="148"/>
      <c r="F14" s="278" t="s">
        <v>462</v>
      </c>
      <c r="G14" s="277" t="s">
        <v>568</v>
      </c>
      <c r="H14" s="278" t="s">
        <v>462</v>
      </c>
      <c r="I14" s="279"/>
      <c r="J14" s="278" t="s">
        <v>462</v>
      </c>
      <c r="K14" s="279"/>
      <c r="L14" s="278" t="s">
        <v>462</v>
      </c>
      <c r="M14" s="279"/>
      <c r="N14" s="278" t="s">
        <v>462</v>
      </c>
      <c r="O14" s="279"/>
      <c r="P14" s="278" t="s">
        <v>462</v>
      </c>
      <c r="Q14" s="279"/>
      <c r="R14" s="278" t="s">
        <v>462</v>
      </c>
      <c r="S14" s="279"/>
      <c r="T14" s="278" t="s">
        <v>462</v>
      </c>
      <c r="U14" s="279"/>
      <c r="V14" s="278" t="s">
        <v>462</v>
      </c>
      <c r="W14" s="279"/>
      <c r="X14" s="278" t="s">
        <v>462</v>
      </c>
      <c r="Y14" s="279"/>
      <c r="Z14" s="4"/>
    </row>
    <row r="15" spans="1:26" ht="59.1" customHeight="1" thickTop="1" thickBot="1" x14ac:dyDescent="0.3">
      <c r="A15" s="134"/>
      <c r="B15" s="400"/>
      <c r="C15" s="111"/>
      <c r="D15" s="129"/>
      <c r="E15" s="111"/>
      <c r="F15" s="280" t="s">
        <v>453</v>
      </c>
      <c r="G15" s="280" t="s">
        <v>454</v>
      </c>
      <c r="H15" s="280" t="s">
        <v>453</v>
      </c>
      <c r="I15" s="280" t="s">
        <v>454</v>
      </c>
      <c r="J15" s="280" t="s">
        <v>453</v>
      </c>
      <c r="K15" s="280" t="s">
        <v>454</v>
      </c>
      <c r="L15" s="280" t="s">
        <v>453</v>
      </c>
      <c r="M15" s="280" t="s">
        <v>454</v>
      </c>
      <c r="N15" s="280" t="s">
        <v>453</v>
      </c>
      <c r="O15" s="280" t="s">
        <v>454</v>
      </c>
      <c r="P15" s="280" t="s">
        <v>453</v>
      </c>
      <c r="Q15" s="280" t="s">
        <v>454</v>
      </c>
      <c r="R15" s="280" t="s">
        <v>453</v>
      </c>
      <c r="S15" s="280" t="s">
        <v>454</v>
      </c>
      <c r="T15" s="280" t="s">
        <v>453</v>
      </c>
      <c r="U15" s="280" t="s">
        <v>454</v>
      </c>
      <c r="V15" s="280" t="s">
        <v>453</v>
      </c>
      <c r="W15" s="280" t="s">
        <v>454</v>
      </c>
      <c r="X15" s="280" t="s">
        <v>453</v>
      </c>
      <c r="Y15" s="280" t="s">
        <v>454</v>
      </c>
      <c r="Z15" s="4"/>
    </row>
    <row r="16" spans="1:26" ht="9.9499999999999993" customHeight="1" thickTop="1" thickBot="1" x14ac:dyDescent="0.3">
      <c r="A16" s="134"/>
      <c r="B16" s="400"/>
      <c r="C16" s="111"/>
      <c r="D16" s="151"/>
      <c r="E16" s="111"/>
      <c r="F16" s="281"/>
      <c r="G16" s="281"/>
      <c r="H16" s="281"/>
      <c r="I16" s="281"/>
      <c r="J16" s="281"/>
      <c r="K16" s="281"/>
      <c r="L16" s="281"/>
      <c r="M16" s="281"/>
      <c r="N16" s="281"/>
      <c r="O16" s="281"/>
      <c r="P16" s="281"/>
      <c r="Q16" s="281"/>
      <c r="R16" s="281"/>
      <c r="S16" s="281"/>
      <c r="T16" s="281"/>
      <c r="U16" s="281"/>
      <c r="V16" s="281"/>
      <c r="W16" s="281"/>
      <c r="X16" s="281"/>
      <c r="Y16" s="281"/>
      <c r="Z16" s="4"/>
    </row>
    <row r="17" spans="1:26" ht="16.5" thickTop="1" thickBot="1" x14ac:dyDescent="0.3">
      <c r="A17" s="134"/>
      <c r="B17" s="400"/>
      <c r="C17" s="111"/>
      <c r="D17" s="109" t="s">
        <v>79</v>
      </c>
      <c r="E17" s="109"/>
      <c r="F17" s="159"/>
      <c r="G17" s="159"/>
      <c r="H17" s="159"/>
      <c r="I17" s="159"/>
      <c r="J17" s="159"/>
      <c r="K17" s="159"/>
      <c r="L17" s="159"/>
      <c r="M17" s="159"/>
      <c r="N17" s="159"/>
      <c r="O17" s="159"/>
      <c r="P17" s="159"/>
      <c r="Q17" s="159"/>
      <c r="R17" s="159"/>
      <c r="S17" s="159"/>
      <c r="T17" s="159"/>
      <c r="U17" s="159"/>
      <c r="V17" s="159"/>
      <c r="W17" s="159"/>
      <c r="X17" s="159"/>
      <c r="Y17" s="159"/>
      <c r="Z17" s="4"/>
    </row>
    <row r="18" spans="1:26" ht="9.9499999999999993" customHeight="1" thickTop="1" thickBot="1" x14ac:dyDescent="0.3">
      <c r="A18" s="134"/>
      <c r="B18" s="400"/>
      <c r="C18" s="111"/>
      <c r="D18" s="109"/>
      <c r="E18" s="109"/>
      <c r="F18" s="160"/>
      <c r="G18" s="160"/>
      <c r="H18" s="160"/>
      <c r="I18" s="160"/>
      <c r="J18" s="160"/>
      <c r="K18" s="160"/>
      <c r="L18" s="160"/>
      <c r="M18" s="160"/>
      <c r="N18" s="160"/>
      <c r="O18" s="160"/>
      <c r="P18" s="160"/>
      <c r="Q18" s="160"/>
      <c r="R18" s="160"/>
      <c r="S18" s="160"/>
      <c r="T18" s="160"/>
      <c r="U18" s="160"/>
      <c r="V18" s="160"/>
      <c r="W18" s="160"/>
      <c r="X18" s="160"/>
      <c r="Y18" s="160"/>
      <c r="Z18" s="4"/>
    </row>
    <row r="19" spans="1:26" ht="16.5" thickTop="1" thickBot="1" x14ac:dyDescent="0.3">
      <c r="A19" s="134"/>
      <c r="B19" s="400"/>
      <c r="C19" s="111"/>
      <c r="D19" s="109" t="s">
        <v>451</v>
      </c>
      <c r="E19" s="109"/>
      <c r="F19" s="161"/>
      <c r="G19" s="161"/>
      <c r="H19" s="161"/>
      <c r="I19" s="161"/>
      <c r="J19" s="159"/>
      <c r="K19" s="159"/>
      <c r="L19" s="159"/>
      <c r="M19" s="159"/>
      <c r="N19" s="161"/>
      <c r="O19" s="161"/>
      <c r="P19" s="161"/>
      <c r="Q19" s="161"/>
      <c r="R19" s="161"/>
      <c r="S19" s="161"/>
      <c r="T19" s="161"/>
      <c r="U19" s="161"/>
      <c r="V19" s="161"/>
      <c r="W19" s="161"/>
      <c r="X19" s="161"/>
      <c r="Y19" s="161"/>
      <c r="Z19" s="4"/>
    </row>
    <row r="20" spans="1:26" ht="16.5" thickTop="1" thickBot="1" x14ac:dyDescent="0.3">
      <c r="A20" s="119"/>
      <c r="B20" s="400"/>
      <c r="C20" s="115"/>
      <c r="D20" s="104" t="s">
        <v>452</v>
      </c>
      <c r="E20" s="104"/>
      <c r="F20" s="161"/>
      <c r="G20" s="161"/>
      <c r="H20" s="161"/>
      <c r="I20" s="161"/>
      <c r="J20" s="159"/>
      <c r="K20" s="159"/>
      <c r="L20" s="159"/>
      <c r="M20" s="159"/>
      <c r="N20" s="161"/>
      <c r="O20" s="161"/>
      <c r="P20" s="161"/>
      <c r="Q20" s="161"/>
      <c r="R20" s="161"/>
      <c r="S20" s="161"/>
      <c r="T20" s="161"/>
      <c r="U20" s="161"/>
      <c r="V20" s="161"/>
      <c r="W20" s="161"/>
      <c r="X20" s="161"/>
      <c r="Y20" s="161"/>
      <c r="Z20" s="4"/>
    </row>
    <row r="21" spans="1:26" ht="9.9499999999999993" customHeight="1" thickTop="1" thickBot="1" x14ac:dyDescent="0.3">
      <c r="A21" s="119"/>
      <c r="B21" s="400"/>
      <c r="C21" s="115"/>
      <c r="D21" s="118"/>
      <c r="E21" s="118"/>
      <c r="F21" s="282"/>
      <c r="G21" s="282"/>
      <c r="H21" s="282"/>
      <c r="I21" s="282"/>
      <c r="J21" s="282"/>
      <c r="K21" s="282"/>
      <c r="L21" s="282"/>
      <c r="M21" s="282"/>
      <c r="N21" s="282"/>
      <c r="O21" s="282"/>
      <c r="P21" s="282"/>
      <c r="Q21" s="282"/>
      <c r="R21" s="282"/>
      <c r="S21" s="282"/>
      <c r="T21" s="282"/>
      <c r="U21" s="282"/>
      <c r="V21" s="282"/>
      <c r="W21" s="282"/>
      <c r="X21" s="282"/>
      <c r="Y21" s="282"/>
      <c r="Z21" s="4"/>
    </row>
    <row r="22" spans="1:26" ht="16.5" thickTop="1" thickBot="1" x14ac:dyDescent="0.3">
      <c r="A22" s="119"/>
      <c r="B22" s="400"/>
      <c r="C22" s="115"/>
      <c r="D22" s="118" t="s">
        <v>24</v>
      </c>
      <c r="E22" s="118"/>
      <c r="F22" s="161"/>
      <c r="G22" s="161"/>
      <c r="H22" s="161"/>
      <c r="I22" s="161"/>
      <c r="J22" s="159"/>
      <c r="K22" s="159"/>
      <c r="L22" s="159"/>
      <c r="M22" s="159"/>
      <c r="N22" s="161"/>
      <c r="O22" s="161"/>
      <c r="P22" s="161"/>
      <c r="Q22" s="161"/>
      <c r="R22" s="161"/>
      <c r="S22" s="161"/>
      <c r="T22" s="161"/>
      <c r="U22" s="161"/>
      <c r="V22" s="161"/>
      <c r="W22" s="161"/>
      <c r="X22" s="161"/>
      <c r="Y22" s="161"/>
      <c r="Z22" s="4"/>
    </row>
    <row r="23" spans="1:26" ht="16.5" thickTop="1" thickBot="1" x14ac:dyDescent="0.3">
      <c r="A23" s="119"/>
      <c r="B23" s="400"/>
      <c r="C23" s="115"/>
      <c r="D23" s="118" t="s">
        <v>25</v>
      </c>
      <c r="E23" s="118"/>
      <c r="F23" s="161"/>
      <c r="G23" s="161"/>
      <c r="H23" s="161"/>
      <c r="I23" s="161"/>
      <c r="J23" s="159"/>
      <c r="K23" s="159"/>
      <c r="L23" s="159"/>
      <c r="M23" s="159"/>
      <c r="N23" s="161"/>
      <c r="O23" s="161"/>
      <c r="P23" s="161"/>
      <c r="Q23" s="161"/>
      <c r="R23" s="161"/>
      <c r="S23" s="161"/>
      <c r="T23" s="161"/>
      <c r="U23" s="161"/>
      <c r="V23" s="161"/>
      <c r="W23" s="161"/>
      <c r="X23" s="161"/>
      <c r="Y23" s="161"/>
      <c r="Z23" s="4"/>
    </row>
    <row r="24" spans="1:26" ht="16.5" thickTop="1" thickBot="1" x14ac:dyDescent="0.3">
      <c r="A24" s="119"/>
      <c r="B24" s="400"/>
      <c r="C24" s="115"/>
      <c r="D24" s="118" t="s">
        <v>26</v>
      </c>
      <c r="E24" s="118"/>
      <c r="F24" s="161"/>
      <c r="G24" s="161"/>
      <c r="H24" s="161"/>
      <c r="I24" s="161"/>
      <c r="J24" s="159"/>
      <c r="K24" s="159"/>
      <c r="L24" s="159"/>
      <c r="M24" s="159"/>
      <c r="N24" s="161"/>
      <c r="O24" s="161"/>
      <c r="P24" s="161"/>
      <c r="Q24" s="161"/>
      <c r="R24" s="161"/>
      <c r="S24" s="161"/>
      <c r="T24" s="161"/>
      <c r="U24" s="161"/>
      <c r="V24" s="161"/>
      <c r="W24" s="161"/>
      <c r="X24" s="161"/>
      <c r="Y24" s="161"/>
      <c r="Z24" s="4"/>
    </row>
    <row r="25" spans="1:26" ht="16.5" thickTop="1" thickBot="1" x14ac:dyDescent="0.3">
      <c r="A25" s="119"/>
      <c r="B25" s="400"/>
      <c r="C25" s="115"/>
      <c r="D25" s="118" t="s">
        <v>27</v>
      </c>
      <c r="E25" s="118"/>
      <c r="F25" s="161"/>
      <c r="G25" s="161"/>
      <c r="H25" s="161"/>
      <c r="I25" s="161"/>
      <c r="J25" s="159"/>
      <c r="K25" s="159"/>
      <c r="L25" s="159"/>
      <c r="M25" s="159"/>
      <c r="N25" s="161"/>
      <c r="O25" s="161"/>
      <c r="P25" s="161"/>
      <c r="Q25" s="161"/>
      <c r="R25" s="161"/>
      <c r="S25" s="161"/>
      <c r="T25" s="161"/>
      <c r="U25" s="161"/>
      <c r="V25" s="161"/>
      <c r="W25" s="161"/>
      <c r="X25" s="161"/>
      <c r="Y25" s="161"/>
      <c r="Z25" s="4"/>
    </row>
    <row r="26" spans="1:26" ht="16.5" thickTop="1" thickBot="1" x14ac:dyDescent="0.3">
      <c r="A26" s="119"/>
      <c r="B26" s="400"/>
      <c r="C26" s="115"/>
      <c r="D26" s="118" t="s">
        <v>28</v>
      </c>
      <c r="E26" s="118"/>
      <c r="F26" s="161"/>
      <c r="G26" s="161"/>
      <c r="H26" s="161"/>
      <c r="I26" s="161"/>
      <c r="J26" s="159"/>
      <c r="K26" s="159"/>
      <c r="L26" s="159"/>
      <c r="M26" s="159"/>
      <c r="N26" s="161"/>
      <c r="O26" s="161"/>
      <c r="P26" s="161"/>
      <c r="Q26" s="161"/>
      <c r="R26" s="161"/>
      <c r="S26" s="161"/>
      <c r="T26" s="161"/>
      <c r="U26" s="161"/>
      <c r="V26" s="161"/>
      <c r="W26" s="161"/>
      <c r="X26" s="161"/>
      <c r="Y26" s="161"/>
      <c r="Z26" s="4"/>
    </row>
    <row r="27" spans="1:26" ht="16.5" thickTop="1" thickBot="1" x14ac:dyDescent="0.3">
      <c r="A27" s="119"/>
      <c r="B27" s="400"/>
      <c r="C27" s="115"/>
      <c r="D27" s="118" t="s">
        <v>29</v>
      </c>
      <c r="E27" s="118"/>
      <c r="F27" s="161"/>
      <c r="G27" s="161"/>
      <c r="H27" s="161"/>
      <c r="I27" s="161"/>
      <c r="J27" s="159"/>
      <c r="K27" s="159"/>
      <c r="L27" s="159"/>
      <c r="M27" s="159"/>
      <c r="N27" s="161"/>
      <c r="O27" s="161"/>
      <c r="P27" s="161"/>
      <c r="Q27" s="161"/>
      <c r="R27" s="161"/>
      <c r="S27" s="161"/>
      <c r="T27" s="161"/>
      <c r="U27" s="161"/>
      <c r="V27" s="161"/>
      <c r="W27" s="161"/>
      <c r="X27" s="161"/>
      <c r="Y27" s="161"/>
      <c r="Z27" s="4"/>
    </row>
    <row r="28" spans="1:26" ht="16.5" thickTop="1" thickBot="1" x14ac:dyDescent="0.3">
      <c r="A28" s="119"/>
      <c r="B28" s="400"/>
      <c r="C28" s="115"/>
      <c r="D28" s="118" t="s">
        <v>30</v>
      </c>
      <c r="E28" s="118"/>
      <c r="F28" s="161"/>
      <c r="G28" s="161"/>
      <c r="H28" s="161"/>
      <c r="I28" s="161"/>
      <c r="J28" s="159"/>
      <c r="K28" s="159"/>
      <c r="L28" s="159"/>
      <c r="M28" s="159"/>
      <c r="N28" s="161"/>
      <c r="O28" s="161"/>
      <c r="P28" s="161"/>
      <c r="Q28" s="161"/>
      <c r="R28" s="161"/>
      <c r="S28" s="161"/>
      <c r="T28" s="161"/>
      <c r="U28" s="161"/>
      <c r="V28" s="161"/>
      <c r="W28" s="161"/>
      <c r="X28" s="161"/>
      <c r="Y28" s="161"/>
      <c r="Z28" s="4"/>
    </row>
    <row r="29" spans="1:26" ht="16.5" thickTop="1" thickBot="1" x14ac:dyDescent="0.3">
      <c r="A29" s="119"/>
      <c r="B29" s="400"/>
      <c r="C29" s="115"/>
      <c r="D29" s="118" t="s">
        <v>31</v>
      </c>
      <c r="E29" s="118"/>
      <c r="F29" s="159"/>
      <c r="G29" s="159"/>
      <c r="H29" s="159"/>
      <c r="I29" s="159"/>
      <c r="J29" s="159"/>
      <c r="K29" s="159"/>
      <c r="L29" s="159"/>
      <c r="M29" s="159"/>
      <c r="N29" s="159"/>
      <c r="O29" s="159"/>
      <c r="P29" s="159"/>
      <c r="Q29" s="159"/>
      <c r="R29" s="159"/>
      <c r="S29" s="159"/>
      <c r="T29" s="159"/>
      <c r="U29" s="159"/>
      <c r="V29" s="159"/>
      <c r="W29" s="159"/>
      <c r="X29" s="159"/>
      <c r="Y29" s="159"/>
      <c r="Z29" s="4"/>
    </row>
    <row r="30" spans="1:26" ht="16.5" thickTop="1" thickBot="1" x14ac:dyDescent="0.3">
      <c r="A30" s="119"/>
      <c r="B30" s="400"/>
      <c r="C30" s="115"/>
      <c r="D30" s="120" t="s">
        <v>32</v>
      </c>
      <c r="E30" s="120"/>
      <c r="F30" s="159"/>
      <c r="G30" s="159"/>
      <c r="H30" s="159"/>
      <c r="I30" s="159"/>
      <c r="J30" s="159"/>
      <c r="K30" s="159"/>
      <c r="L30" s="159"/>
      <c r="M30" s="159"/>
      <c r="N30" s="159"/>
      <c r="O30" s="159"/>
      <c r="P30" s="159"/>
      <c r="Q30" s="159"/>
      <c r="R30" s="159"/>
      <c r="S30" s="159"/>
      <c r="T30" s="159"/>
      <c r="U30" s="159"/>
      <c r="V30" s="159"/>
      <c r="W30" s="159"/>
      <c r="X30" s="159"/>
      <c r="Y30" s="159"/>
      <c r="Z30" s="4"/>
    </row>
    <row r="31" spans="1:26" ht="16.5" thickTop="1" thickBot="1" x14ac:dyDescent="0.3">
      <c r="A31" s="119"/>
      <c r="B31" s="400"/>
      <c r="C31" s="115"/>
      <c r="D31" s="118" t="s">
        <v>33</v>
      </c>
      <c r="E31" s="118"/>
      <c r="F31" s="159"/>
      <c r="G31" s="159"/>
      <c r="H31" s="159"/>
      <c r="I31" s="159"/>
      <c r="J31" s="159"/>
      <c r="K31" s="159"/>
      <c r="L31" s="159"/>
      <c r="M31" s="159"/>
      <c r="N31" s="159"/>
      <c r="O31" s="159"/>
      <c r="P31" s="159"/>
      <c r="Q31" s="159"/>
      <c r="R31" s="159"/>
      <c r="S31" s="159"/>
      <c r="T31" s="159"/>
      <c r="U31" s="159"/>
      <c r="V31" s="159"/>
      <c r="W31" s="159"/>
      <c r="X31" s="159"/>
      <c r="Y31" s="159"/>
      <c r="Z31" s="4"/>
    </row>
    <row r="32" spans="1:26" ht="16.5" thickTop="1" thickBot="1" x14ac:dyDescent="0.3">
      <c r="A32" s="119"/>
      <c r="B32" s="400"/>
      <c r="C32" s="115"/>
      <c r="D32" s="23" t="s">
        <v>38</v>
      </c>
      <c r="E32" s="120"/>
      <c r="F32" s="164">
        <f>F33+F34</f>
        <v>0</v>
      </c>
      <c r="G32" s="164">
        <f>G33+G34</f>
        <v>0</v>
      </c>
      <c r="H32" s="164">
        <f>H33+H34</f>
        <v>0</v>
      </c>
      <c r="I32" s="164">
        <f>I33+I34</f>
        <v>0</v>
      </c>
      <c r="J32" s="164">
        <f>J33+J34</f>
        <v>0</v>
      </c>
      <c r="K32" s="164">
        <f t="shared" ref="K32:Y32" si="0">K33+K34</f>
        <v>0</v>
      </c>
      <c r="L32" s="164">
        <f t="shared" si="0"/>
        <v>0</v>
      </c>
      <c r="M32" s="164">
        <f t="shared" si="0"/>
        <v>0</v>
      </c>
      <c r="N32" s="164">
        <f t="shared" si="0"/>
        <v>0</v>
      </c>
      <c r="O32" s="164">
        <f t="shared" si="0"/>
        <v>0</v>
      </c>
      <c r="P32" s="164">
        <f t="shared" si="0"/>
        <v>0</v>
      </c>
      <c r="Q32" s="164">
        <f t="shared" si="0"/>
        <v>0</v>
      </c>
      <c r="R32" s="164">
        <f t="shared" si="0"/>
        <v>0</v>
      </c>
      <c r="S32" s="164">
        <f t="shared" si="0"/>
        <v>0</v>
      </c>
      <c r="T32" s="164">
        <f t="shared" si="0"/>
        <v>0</v>
      </c>
      <c r="U32" s="164">
        <f t="shared" si="0"/>
        <v>0</v>
      </c>
      <c r="V32" s="164">
        <f t="shared" si="0"/>
        <v>0</v>
      </c>
      <c r="W32" s="164">
        <f t="shared" si="0"/>
        <v>0</v>
      </c>
      <c r="X32" s="164">
        <f t="shared" si="0"/>
        <v>0</v>
      </c>
      <c r="Y32" s="164">
        <f t="shared" si="0"/>
        <v>0</v>
      </c>
      <c r="Z32" s="4"/>
    </row>
    <row r="33" spans="1:26" ht="31.5" thickTop="1" thickBot="1" x14ac:dyDescent="0.3">
      <c r="A33" s="119"/>
      <c r="B33" s="400"/>
      <c r="C33" s="115"/>
      <c r="D33" s="43" t="s">
        <v>525</v>
      </c>
      <c r="E33" s="121"/>
      <c r="F33" s="159"/>
      <c r="G33" s="159"/>
      <c r="H33" s="159"/>
      <c r="I33" s="159"/>
      <c r="J33" s="159"/>
      <c r="K33" s="159"/>
      <c r="L33" s="159"/>
      <c r="M33" s="159"/>
      <c r="N33" s="159"/>
      <c r="O33" s="159"/>
      <c r="P33" s="159"/>
      <c r="Q33" s="159"/>
      <c r="R33" s="159"/>
      <c r="S33" s="159"/>
      <c r="T33" s="159"/>
      <c r="U33" s="159"/>
      <c r="V33" s="159"/>
      <c r="W33" s="159"/>
      <c r="X33" s="159"/>
      <c r="Y33" s="159"/>
      <c r="Z33" s="4"/>
    </row>
    <row r="34" spans="1:26" ht="16.5" thickTop="1" thickBot="1" x14ac:dyDescent="0.3">
      <c r="A34" s="119"/>
      <c r="B34" s="400"/>
      <c r="C34" s="115"/>
      <c r="D34" s="43" t="s">
        <v>524</v>
      </c>
      <c r="E34" s="121"/>
      <c r="F34" s="159"/>
      <c r="G34" s="159"/>
      <c r="H34" s="159"/>
      <c r="I34" s="159"/>
      <c r="J34" s="159"/>
      <c r="K34" s="159"/>
      <c r="L34" s="159"/>
      <c r="M34" s="159"/>
      <c r="N34" s="159"/>
      <c r="O34" s="159"/>
      <c r="P34" s="159"/>
      <c r="Q34" s="159"/>
      <c r="R34" s="159"/>
      <c r="S34" s="159"/>
      <c r="T34" s="159"/>
      <c r="U34" s="159"/>
      <c r="V34" s="159"/>
      <c r="W34" s="159"/>
      <c r="X34" s="159"/>
      <c r="Y34" s="159"/>
      <c r="Z34" s="4"/>
    </row>
    <row r="35" spans="1:26" ht="16.5" thickTop="1" thickBot="1" x14ac:dyDescent="0.3">
      <c r="A35" s="119"/>
      <c r="B35" s="400"/>
      <c r="C35" s="115"/>
      <c r="D35" s="23" t="s">
        <v>34</v>
      </c>
      <c r="E35" s="118"/>
      <c r="F35" s="159"/>
      <c r="G35" s="159"/>
      <c r="H35" s="159"/>
      <c r="I35" s="159"/>
      <c r="J35" s="159"/>
      <c r="K35" s="159"/>
      <c r="L35" s="159"/>
      <c r="M35" s="159"/>
      <c r="N35" s="159"/>
      <c r="O35" s="159"/>
      <c r="P35" s="159"/>
      <c r="Q35" s="159"/>
      <c r="R35" s="159"/>
      <c r="S35" s="159"/>
      <c r="T35" s="159"/>
      <c r="U35" s="159"/>
      <c r="V35" s="159"/>
      <c r="W35" s="159"/>
      <c r="X35" s="159"/>
      <c r="Y35" s="159"/>
      <c r="Z35" s="4"/>
    </row>
    <row r="36" spans="1:26" ht="16.5" thickTop="1" thickBot="1" x14ac:dyDescent="0.3">
      <c r="A36" s="119"/>
      <c r="B36" s="400"/>
      <c r="C36" s="115"/>
      <c r="D36" s="23" t="s">
        <v>35</v>
      </c>
      <c r="E36" s="118"/>
      <c r="F36" s="159"/>
      <c r="G36" s="159"/>
      <c r="H36" s="159"/>
      <c r="I36" s="159"/>
      <c r="J36" s="159"/>
      <c r="K36" s="159"/>
      <c r="L36" s="159"/>
      <c r="M36" s="159"/>
      <c r="N36" s="159"/>
      <c r="O36" s="159"/>
      <c r="P36" s="159"/>
      <c r="Q36" s="159"/>
      <c r="R36" s="159"/>
      <c r="S36" s="159"/>
      <c r="T36" s="159"/>
      <c r="U36" s="159"/>
      <c r="V36" s="159"/>
      <c r="W36" s="159"/>
      <c r="X36" s="159"/>
      <c r="Y36" s="159"/>
      <c r="Z36" s="4"/>
    </row>
    <row r="37" spans="1:26" ht="16.5" thickTop="1" thickBot="1" x14ac:dyDescent="0.3">
      <c r="A37" s="119"/>
      <c r="B37" s="400"/>
      <c r="C37" s="115"/>
      <c r="D37" s="23" t="s">
        <v>36</v>
      </c>
      <c r="E37" s="118"/>
      <c r="F37" s="159"/>
      <c r="G37" s="159"/>
      <c r="H37" s="159"/>
      <c r="I37" s="159"/>
      <c r="J37" s="159"/>
      <c r="K37" s="159"/>
      <c r="L37" s="159"/>
      <c r="M37" s="159"/>
      <c r="N37" s="159"/>
      <c r="O37" s="159"/>
      <c r="P37" s="159"/>
      <c r="Q37" s="159"/>
      <c r="R37" s="159"/>
      <c r="S37" s="159"/>
      <c r="T37" s="159"/>
      <c r="U37" s="159"/>
      <c r="V37" s="159"/>
      <c r="W37" s="159"/>
      <c r="X37" s="159"/>
      <c r="Y37" s="159"/>
      <c r="Z37" s="4"/>
    </row>
    <row r="38" spans="1:26" ht="16.5" thickTop="1" thickBot="1" x14ac:dyDescent="0.3">
      <c r="A38" s="119"/>
      <c r="B38" s="400"/>
      <c r="C38" s="115"/>
      <c r="D38" s="23" t="s">
        <v>37</v>
      </c>
      <c r="E38" s="118"/>
      <c r="F38" s="159"/>
      <c r="G38" s="159"/>
      <c r="H38" s="159"/>
      <c r="I38" s="159"/>
      <c r="J38" s="159"/>
      <c r="K38" s="159"/>
      <c r="L38" s="159"/>
      <c r="M38" s="159"/>
      <c r="N38" s="159"/>
      <c r="O38" s="159"/>
      <c r="P38" s="159"/>
      <c r="Q38" s="159"/>
      <c r="R38" s="159"/>
      <c r="S38" s="159"/>
      <c r="T38" s="159"/>
      <c r="U38" s="159"/>
      <c r="V38" s="159"/>
      <c r="W38" s="159"/>
      <c r="X38" s="159"/>
      <c r="Y38" s="159"/>
      <c r="Z38" s="4"/>
    </row>
    <row r="39" spans="1:26" ht="31.5" thickTop="1" thickBot="1" x14ac:dyDescent="0.3">
      <c r="A39" s="119"/>
      <c r="B39" s="400"/>
      <c r="C39" s="115"/>
      <c r="D39" s="250" t="s">
        <v>526</v>
      </c>
      <c r="E39" s="118"/>
      <c r="F39" s="159"/>
      <c r="G39" s="159"/>
      <c r="H39" s="159"/>
      <c r="I39" s="159"/>
      <c r="J39" s="159"/>
      <c r="K39" s="159"/>
      <c r="L39" s="159"/>
      <c r="M39" s="159"/>
      <c r="N39" s="159"/>
      <c r="O39" s="159"/>
      <c r="P39" s="159"/>
      <c r="Q39" s="159"/>
      <c r="R39" s="159"/>
      <c r="S39" s="159"/>
      <c r="T39" s="159"/>
      <c r="U39" s="159"/>
      <c r="V39" s="159"/>
      <c r="W39" s="159"/>
      <c r="X39" s="159"/>
      <c r="Y39" s="159"/>
      <c r="Z39" s="4"/>
    </row>
    <row r="40" spans="1:26" ht="9.9499999999999993" customHeight="1" thickTop="1" thickBot="1" x14ac:dyDescent="0.3">
      <c r="A40" s="119"/>
      <c r="B40" s="400"/>
      <c r="C40" s="115"/>
      <c r="D40" s="118"/>
      <c r="E40" s="118"/>
      <c r="F40" s="283"/>
      <c r="G40" s="283"/>
      <c r="H40" s="283"/>
      <c r="I40" s="283"/>
      <c r="J40" s="283"/>
      <c r="K40" s="283"/>
      <c r="L40" s="283"/>
      <c r="M40" s="283"/>
      <c r="N40" s="283"/>
      <c r="O40" s="283"/>
      <c r="P40" s="283"/>
      <c r="Q40" s="283"/>
      <c r="R40" s="283"/>
      <c r="S40" s="283"/>
      <c r="T40" s="283"/>
      <c r="U40" s="283"/>
      <c r="V40" s="283"/>
      <c r="W40" s="283"/>
      <c r="X40" s="283"/>
      <c r="Y40" s="283"/>
      <c r="Z40" s="4"/>
    </row>
    <row r="41" spans="1:26" ht="16.5" thickTop="1" thickBot="1" x14ac:dyDescent="0.3">
      <c r="A41" s="119"/>
      <c r="B41" s="400"/>
      <c r="C41" s="115"/>
      <c r="D41" s="118" t="s">
        <v>50</v>
      </c>
      <c r="E41" s="118"/>
      <c r="F41" s="164">
        <f t="shared" ref="F41:Y41" si="1">F17+F19</f>
        <v>0</v>
      </c>
      <c r="G41" s="164">
        <f t="shared" si="1"/>
        <v>0</v>
      </c>
      <c r="H41" s="164">
        <f t="shared" si="1"/>
        <v>0</v>
      </c>
      <c r="I41" s="164">
        <f t="shared" si="1"/>
        <v>0</v>
      </c>
      <c r="J41" s="164">
        <f t="shared" si="1"/>
        <v>0</v>
      </c>
      <c r="K41" s="164">
        <f t="shared" si="1"/>
        <v>0</v>
      </c>
      <c r="L41" s="164">
        <f t="shared" si="1"/>
        <v>0</v>
      </c>
      <c r="M41" s="164">
        <f t="shared" si="1"/>
        <v>0</v>
      </c>
      <c r="N41" s="164">
        <f t="shared" si="1"/>
        <v>0</v>
      </c>
      <c r="O41" s="164">
        <f t="shared" si="1"/>
        <v>0</v>
      </c>
      <c r="P41" s="164">
        <f t="shared" si="1"/>
        <v>0</v>
      </c>
      <c r="Q41" s="164">
        <f t="shared" si="1"/>
        <v>0</v>
      </c>
      <c r="R41" s="164">
        <f t="shared" si="1"/>
        <v>0</v>
      </c>
      <c r="S41" s="164">
        <f t="shared" si="1"/>
        <v>0</v>
      </c>
      <c r="T41" s="164">
        <f t="shared" si="1"/>
        <v>0</v>
      </c>
      <c r="U41" s="164">
        <f t="shared" si="1"/>
        <v>0</v>
      </c>
      <c r="V41" s="164">
        <f t="shared" si="1"/>
        <v>0</v>
      </c>
      <c r="W41" s="164">
        <f t="shared" si="1"/>
        <v>0</v>
      </c>
      <c r="X41" s="164">
        <f t="shared" si="1"/>
        <v>0</v>
      </c>
      <c r="Y41" s="164">
        <f t="shared" si="1"/>
        <v>0</v>
      </c>
      <c r="Z41" s="4"/>
    </row>
    <row r="42" spans="1:26" ht="16.5" thickTop="1" thickBot="1" x14ac:dyDescent="0.3">
      <c r="A42" s="119"/>
      <c r="B42" s="400"/>
      <c r="C42" s="115"/>
      <c r="D42" s="118" t="s">
        <v>41</v>
      </c>
      <c r="E42" s="118"/>
      <c r="F42" s="164">
        <f t="shared" ref="F42:Y42" si="2">F17+F20</f>
        <v>0</v>
      </c>
      <c r="G42" s="164">
        <f t="shared" si="2"/>
        <v>0</v>
      </c>
      <c r="H42" s="164">
        <f t="shared" si="2"/>
        <v>0</v>
      </c>
      <c r="I42" s="164">
        <f t="shared" si="2"/>
        <v>0</v>
      </c>
      <c r="J42" s="164">
        <f t="shared" si="2"/>
        <v>0</v>
      </c>
      <c r="K42" s="164">
        <f t="shared" si="2"/>
        <v>0</v>
      </c>
      <c r="L42" s="164">
        <f t="shared" si="2"/>
        <v>0</v>
      </c>
      <c r="M42" s="164">
        <f t="shared" si="2"/>
        <v>0</v>
      </c>
      <c r="N42" s="164">
        <f t="shared" si="2"/>
        <v>0</v>
      </c>
      <c r="O42" s="164">
        <f t="shared" si="2"/>
        <v>0</v>
      </c>
      <c r="P42" s="164">
        <f t="shared" si="2"/>
        <v>0</v>
      </c>
      <c r="Q42" s="164">
        <f t="shared" si="2"/>
        <v>0</v>
      </c>
      <c r="R42" s="164">
        <f t="shared" si="2"/>
        <v>0</v>
      </c>
      <c r="S42" s="164">
        <f t="shared" si="2"/>
        <v>0</v>
      </c>
      <c r="T42" s="164">
        <f t="shared" si="2"/>
        <v>0</v>
      </c>
      <c r="U42" s="164">
        <f t="shared" si="2"/>
        <v>0</v>
      </c>
      <c r="V42" s="164">
        <f t="shared" si="2"/>
        <v>0</v>
      </c>
      <c r="W42" s="164">
        <f t="shared" si="2"/>
        <v>0</v>
      </c>
      <c r="X42" s="164">
        <f t="shared" si="2"/>
        <v>0</v>
      </c>
      <c r="Y42" s="164">
        <f t="shared" si="2"/>
        <v>0</v>
      </c>
      <c r="Z42" s="4"/>
    </row>
    <row r="43" spans="1:26" ht="17.25" thickTop="1" thickBot="1" x14ac:dyDescent="0.3">
      <c r="A43" s="119"/>
      <c r="B43" s="401"/>
      <c r="C43" s="122"/>
      <c r="D43" s="118" t="s">
        <v>51</v>
      </c>
      <c r="E43" s="118"/>
      <c r="F43" s="164">
        <f>SUM(F22:F32,F35:F39)</f>
        <v>0</v>
      </c>
      <c r="G43" s="164">
        <f t="shared" ref="G43:H43" si="3">SUM(G22:G32,G35:G39)</f>
        <v>0</v>
      </c>
      <c r="H43" s="164">
        <f t="shared" si="3"/>
        <v>0</v>
      </c>
      <c r="I43" s="164">
        <f>SUM(I22:I32,I35:I39)</f>
        <v>0</v>
      </c>
      <c r="J43" s="164">
        <f t="shared" ref="J43:Y43" si="4">SUM(J22:J32,J35:J39)</f>
        <v>0</v>
      </c>
      <c r="K43" s="164">
        <f t="shared" si="4"/>
        <v>0</v>
      </c>
      <c r="L43" s="164">
        <f t="shared" si="4"/>
        <v>0</v>
      </c>
      <c r="M43" s="164">
        <f t="shared" si="4"/>
        <v>0</v>
      </c>
      <c r="N43" s="164">
        <f t="shared" si="4"/>
        <v>0</v>
      </c>
      <c r="O43" s="164">
        <f t="shared" si="4"/>
        <v>0</v>
      </c>
      <c r="P43" s="164">
        <f t="shared" si="4"/>
        <v>0</v>
      </c>
      <c r="Q43" s="164">
        <f t="shared" si="4"/>
        <v>0</v>
      </c>
      <c r="R43" s="164">
        <f t="shared" si="4"/>
        <v>0</v>
      </c>
      <c r="S43" s="164">
        <f t="shared" si="4"/>
        <v>0</v>
      </c>
      <c r="T43" s="164">
        <f t="shared" si="4"/>
        <v>0</v>
      </c>
      <c r="U43" s="164">
        <f t="shared" si="4"/>
        <v>0</v>
      </c>
      <c r="V43" s="164">
        <f t="shared" si="4"/>
        <v>0</v>
      </c>
      <c r="W43" s="164">
        <f t="shared" si="4"/>
        <v>0</v>
      </c>
      <c r="X43" s="164">
        <f t="shared" si="4"/>
        <v>0</v>
      </c>
      <c r="Y43" s="164">
        <f t="shared" si="4"/>
        <v>0</v>
      </c>
      <c r="Z43" s="4"/>
    </row>
    <row r="44" spans="1:26" ht="15.75" x14ac:dyDescent="0.25">
      <c r="A44" s="119"/>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4"/>
    </row>
    <row r="45" spans="1:26" ht="15.75" x14ac:dyDescent="0.25">
      <c r="A45" s="101"/>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4"/>
    </row>
  </sheetData>
  <sheetProtection algorithmName="SHA-512" hashValue="mMaMrV6krBjyCbDp+H0s/5EH5O2WfeP8O9bKsboQ9lZkd7Kme8LcdjxYQvqOhGv2Wm/FNJzsnLQnYw0bLqvfSQ==" saltValue="JC6821TElkxA/w8Pkwmrnw==" spinCount="100000" sheet="1"/>
  <mergeCells count="3">
    <mergeCell ref="A2:I2"/>
    <mergeCell ref="B12:B43"/>
    <mergeCell ref="I5:J6"/>
  </mergeCells>
  <conditionalFormatting sqref="J13:K43">
    <cfRule type="expression" dxfId="13" priority="28">
      <formula>AND($H$41=0,$H$42=0,$H$43=0,$I$41=0,$I$42=0,$I$43=0)</formula>
    </cfRule>
  </conditionalFormatting>
  <conditionalFormatting sqref="N13:O43">
    <cfRule type="expression" dxfId="12" priority="16">
      <formula>AND($L$41=0,$L$42=0,$L$43=0,$M$41=0,$M$42=0,$M$43=0)</formula>
    </cfRule>
  </conditionalFormatting>
  <conditionalFormatting sqref="P13:Q43">
    <cfRule type="expression" dxfId="11" priority="15">
      <formula>AND($N$41=0,$N$42=0,$N$43=0,$O$41=0,$O$42=0,$O$43=0)</formula>
    </cfRule>
  </conditionalFormatting>
  <conditionalFormatting sqref="R13:S43">
    <cfRule type="expression" dxfId="10" priority="14">
      <formula>AND($P$41=0,$P$42=0,$P$43=0,$Q$41=0,$Q$42=0,$Q$43=0)</formula>
    </cfRule>
  </conditionalFormatting>
  <conditionalFormatting sqref="T13:U43">
    <cfRule type="expression" dxfId="9" priority="13">
      <formula>AND($R$41=0,$R$42=0,$R$43=0,$S$41=0,$S$42=0,$S$43=0)</formula>
    </cfRule>
  </conditionalFormatting>
  <conditionalFormatting sqref="V13:W43">
    <cfRule type="expression" dxfId="8" priority="12">
      <formula>AND($T$41=0,$T$42=0,$T$43=0,$U$41=0,$U$42=0,$U$43=0)</formula>
    </cfRule>
  </conditionalFormatting>
  <conditionalFormatting sqref="X13:Y43">
    <cfRule type="expression" dxfId="7" priority="11">
      <formula>AND($V$41=0,$V$42=0,$V$43=0,$W$41=0,$W$42=0,$W$43=0)</formula>
    </cfRule>
  </conditionalFormatting>
  <conditionalFormatting sqref="L13:M43">
    <cfRule type="expression" dxfId="6" priority="2">
      <formula>AND($J$41=0,$J$42=0,$J$43=0,$K$41=0,$K$42=0,$K$43=0)</formula>
    </cfRule>
  </conditionalFormatting>
  <hyperlinks>
    <hyperlink ref="E6" r:id="rId1" xr:uid="{C93D69D7-7F76-4B09-835F-4284BDEA666E}"/>
    <hyperlink ref="I5" location="'0.1 Table of contents'!A1" display="BACK TO TABLE OF CONTENTS" xr:uid="{4B7C8CCF-F7DE-4E27-9BC2-304040244C88}"/>
  </hyperlink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DF893-4E06-46E8-88D7-6F1359DCB264}">
  <sheetPr>
    <tabColor theme="4" tint="0.39997558519241921"/>
  </sheetPr>
  <dimension ref="A1:I47"/>
  <sheetViews>
    <sheetView zoomScale="70" zoomScaleNormal="70" workbookViewId="0"/>
  </sheetViews>
  <sheetFormatPr defaultColWidth="0" defaultRowHeight="0" customHeight="1" zeroHeight="1" x14ac:dyDescent="0.25"/>
  <cols>
    <col min="1" max="1" width="2.5703125" customWidth="1"/>
    <col min="2" max="2" width="53.140625" customWidth="1"/>
    <col min="3" max="3" width="2.5703125" customWidth="1"/>
    <col min="4" max="4" width="50.42578125" customWidth="1"/>
    <col min="5" max="5" width="2.5703125" customWidth="1"/>
    <col min="6" max="8" width="30.5703125" customWidth="1"/>
    <col min="9" max="9" width="2.5703125" customWidth="1"/>
    <col min="10" max="16384" width="8.5703125" hidden="1"/>
  </cols>
  <sheetData>
    <row r="1" spans="1:9" ht="15" x14ac:dyDescent="0.25">
      <c r="A1" s="89"/>
      <c r="B1" s="89"/>
      <c r="C1" s="89"/>
      <c r="D1" s="89"/>
      <c r="E1" s="89"/>
      <c r="F1" s="89"/>
      <c r="G1" s="89"/>
      <c r="H1" s="89"/>
      <c r="I1" s="89"/>
    </row>
    <row r="2" spans="1:9" ht="28.5" thickBot="1" x14ac:dyDescent="0.3">
      <c r="A2" s="324" t="s">
        <v>12</v>
      </c>
      <c r="B2" s="324"/>
      <c r="C2" s="324"/>
      <c r="D2" s="324"/>
      <c r="E2" s="324"/>
      <c r="F2" s="324"/>
      <c r="G2" s="324"/>
      <c r="H2" s="324"/>
      <c r="I2" s="324"/>
    </row>
    <row r="3" spans="1:9" ht="21" thickBot="1" x14ac:dyDescent="0.35">
      <c r="A3" s="89"/>
      <c r="B3" s="90" t="s">
        <v>18</v>
      </c>
      <c r="C3" s="89"/>
      <c r="D3" s="230"/>
      <c r="E3" s="230"/>
      <c r="F3" s="230"/>
      <c r="G3" s="230"/>
      <c r="H3" s="4"/>
      <c r="I3" s="4"/>
    </row>
    <row r="4" spans="1:9" ht="15.75" x14ac:dyDescent="0.25">
      <c r="A4" s="89"/>
      <c r="B4" s="93" t="s">
        <v>19</v>
      </c>
      <c r="C4" s="89"/>
      <c r="D4" s="79" t="s">
        <v>0</v>
      </c>
      <c r="E4" s="145" t="str">
        <f>'0.2 About the submission form'!$B$35</f>
        <v>1.0 Net-Zero Submission Form Part II (Excel)</v>
      </c>
      <c r="F4" s="146"/>
      <c r="G4" s="234"/>
      <c r="H4" s="402" t="s">
        <v>504</v>
      </c>
      <c r="I4" s="4"/>
    </row>
    <row r="5" spans="1:9" ht="16.5" thickBot="1" x14ac:dyDescent="0.3">
      <c r="A5" s="89"/>
      <c r="B5" s="94" t="s">
        <v>20</v>
      </c>
      <c r="C5" s="92"/>
      <c r="D5" s="79" t="s">
        <v>1</v>
      </c>
      <c r="E5" s="80" t="s">
        <v>13</v>
      </c>
      <c r="F5" s="146"/>
      <c r="G5" s="235"/>
      <c r="H5" s="403"/>
      <c r="I5" s="4"/>
    </row>
    <row r="6" spans="1:9" ht="15.75" x14ac:dyDescent="0.25">
      <c r="A6" s="89"/>
      <c r="B6" s="95" t="s">
        <v>21</v>
      </c>
      <c r="C6" s="19"/>
      <c r="D6" s="143"/>
      <c r="E6" s="143"/>
      <c r="F6" s="143"/>
      <c r="G6" s="143"/>
      <c r="H6" s="236"/>
      <c r="I6" s="4"/>
    </row>
    <row r="7" spans="1:9" ht="21" thickBot="1" x14ac:dyDescent="0.35">
      <c r="A7" s="89"/>
      <c r="B7" s="100" t="s">
        <v>22</v>
      </c>
      <c r="C7" s="19"/>
      <c r="E7" s="143"/>
      <c r="F7" s="233" t="s">
        <v>490</v>
      </c>
      <c r="G7" s="143"/>
      <c r="H7" s="143"/>
      <c r="I7" s="143"/>
    </row>
    <row r="8" spans="1:9" ht="15" x14ac:dyDescent="0.25">
      <c r="A8" s="88"/>
      <c r="B8" s="88"/>
      <c r="C8" s="88"/>
      <c r="D8" s="88"/>
      <c r="E8" s="88"/>
      <c r="F8" s="88"/>
      <c r="G8" s="88"/>
      <c r="H8" s="88"/>
      <c r="I8" s="88"/>
    </row>
    <row r="9" spans="1:9" ht="15.75" x14ac:dyDescent="0.25">
      <c r="A9" s="101"/>
      <c r="B9" s="101"/>
      <c r="C9" s="101"/>
      <c r="D9" s="101"/>
      <c r="E9" s="101"/>
      <c r="F9" s="101"/>
      <c r="G9" s="101"/>
      <c r="H9" s="101"/>
      <c r="I9" s="101"/>
    </row>
    <row r="10" spans="1:9" ht="16.5" thickBot="1" x14ac:dyDescent="0.3">
      <c r="A10" s="88"/>
      <c r="B10" s="129"/>
      <c r="C10" s="129"/>
      <c r="D10" s="129"/>
      <c r="E10" s="129"/>
      <c r="F10" s="129"/>
      <c r="G10" s="129"/>
      <c r="H10" s="129"/>
      <c r="I10" s="129"/>
    </row>
    <row r="11" spans="1:9" ht="40.35" customHeight="1" thickBot="1" x14ac:dyDescent="0.3">
      <c r="A11" s="88"/>
      <c r="B11" s="231" t="s">
        <v>23</v>
      </c>
      <c r="C11" s="105"/>
      <c r="D11" s="129"/>
      <c r="E11" s="148"/>
      <c r="F11" s="404" t="s">
        <v>501</v>
      </c>
      <c r="G11" s="404"/>
      <c r="H11" s="404"/>
      <c r="I11" s="129"/>
    </row>
    <row r="12" spans="1:9" ht="9.9499999999999993" customHeight="1" thickBot="1" x14ac:dyDescent="0.3">
      <c r="A12" s="88"/>
      <c r="B12" s="399" t="s">
        <v>529</v>
      </c>
      <c r="C12" s="105"/>
      <c r="D12" s="129"/>
      <c r="E12" s="148"/>
      <c r="F12" s="132"/>
      <c r="G12" s="132"/>
      <c r="H12" s="132"/>
      <c r="I12" s="129"/>
    </row>
    <row r="13" spans="1:9" ht="24" customHeight="1" x14ac:dyDescent="0.25">
      <c r="A13" s="88"/>
      <c r="B13" s="400"/>
      <c r="C13" s="105"/>
      <c r="D13" s="129"/>
      <c r="E13" s="148"/>
      <c r="F13" s="405" t="s">
        <v>457</v>
      </c>
      <c r="G13" s="406"/>
      <c r="H13" s="407"/>
      <c r="I13" s="150"/>
    </row>
    <row r="14" spans="1:9" ht="15.75" x14ac:dyDescent="0.25">
      <c r="A14" s="88"/>
      <c r="B14" s="400"/>
      <c r="C14" s="105"/>
      <c r="D14" s="129"/>
      <c r="E14" s="148"/>
      <c r="F14" s="408"/>
      <c r="G14" s="391"/>
      <c r="H14" s="409"/>
      <c r="I14" s="150"/>
    </row>
    <row r="15" spans="1:9" ht="34.5" x14ac:dyDescent="0.25">
      <c r="A15" s="134"/>
      <c r="B15" s="400"/>
      <c r="C15" s="111"/>
      <c r="D15" s="129"/>
      <c r="E15" s="111"/>
      <c r="F15" s="156" t="s">
        <v>453</v>
      </c>
      <c r="G15" s="155" t="s">
        <v>454</v>
      </c>
      <c r="H15" s="157" t="s">
        <v>67</v>
      </c>
      <c r="I15" s="150"/>
    </row>
    <row r="16" spans="1:9" ht="9.9499999999999993" customHeight="1" x14ac:dyDescent="0.25">
      <c r="A16" s="134"/>
      <c r="B16" s="400"/>
      <c r="C16" s="111"/>
      <c r="D16" s="151"/>
      <c r="E16" s="111"/>
      <c r="F16" s="152"/>
      <c r="G16" s="153"/>
      <c r="H16" s="154"/>
      <c r="I16" s="150"/>
    </row>
    <row r="17" spans="1:9" ht="15" x14ac:dyDescent="0.25">
      <c r="A17" s="134"/>
      <c r="B17" s="400"/>
      <c r="C17" s="111"/>
      <c r="D17" s="109" t="s">
        <v>79</v>
      </c>
      <c r="E17" s="109"/>
      <c r="F17" s="215"/>
      <c r="G17" s="216"/>
      <c r="H17" s="217">
        <f>G17+F17</f>
        <v>0</v>
      </c>
      <c r="I17" s="150"/>
    </row>
    <row r="18" spans="1:9" ht="9.9499999999999993" customHeight="1" x14ac:dyDescent="0.25">
      <c r="A18" s="134"/>
      <c r="B18" s="400"/>
      <c r="C18" s="111"/>
      <c r="D18" s="109"/>
      <c r="E18" s="109"/>
      <c r="F18" s="218"/>
      <c r="G18" s="219"/>
      <c r="H18" s="220"/>
      <c r="I18" s="150"/>
    </row>
    <row r="19" spans="1:9" ht="15" x14ac:dyDescent="0.25">
      <c r="A19" s="134"/>
      <c r="B19" s="400"/>
      <c r="C19" s="111"/>
      <c r="D19" s="109" t="s">
        <v>451</v>
      </c>
      <c r="E19" s="109"/>
      <c r="F19" s="221"/>
      <c r="G19" s="222"/>
      <c r="H19" s="217">
        <f>G19+F19</f>
        <v>0</v>
      </c>
      <c r="I19" s="150"/>
    </row>
    <row r="20" spans="1:9" ht="15" x14ac:dyDescent="0.25">
      <c r="A20" s="119"/>
      <c r="B20" s="400"/>
      <c r="C20" s="115"/>
      <c r="D20" s="104" t="s">
        <v>452</v>
      </c>
      <c r="E20" s="104"/>
      <c r="F20" s="221"/>
      <c r="G20" s="222"/>
      <c r="H20" s="217">
        <f>G20+F20</f>
        <v>0</v>
      </c>
      <c r="I20" s="150"/>
    </row>
    <row r="21" spans="1:9" ht="9.9499999999999993" customHeight="1" x14ac:dyDescent="0.25">
      <c r="A21" s="119"/>
      <c r="B21" s="400"/>
      <c r="C21" s="115"/>
      <c r="D21" s="118"/>
      <c r="E21" s="118"/>
      <c r="F21" s="223"/>
      <c r="G21" s="224"/>
      <c r="H21" s="225"/>
      <c r="I21" s="150"/>
    </row>
    <row r="22" spans="1:9" ht="15" x14ac:dyDescent="0.25">
      <c r="A22" s="119"/>
      <c r="B22" s="400"/>
      <c r="C22" s="115"/>
      <c r="D22" s="118" t="s">
        <v>24</v>
      </c>
      <c r="E22" s="118"/>
      <c r="F22" s="221"/>
      <c r="G22" s="222"/>
      <c r="H22" s="217">
        <f t="shared" ref="H22:H45" si="0">G22+F22</f>
        <v>0</v>
      </c>
      <c r="I22" s="150"/>
    </row>
    <row r="23" spans="1:9" ht="15" x14ac:dyDescent="0.25">
      <c r="A23" s="119"/>
      <c r="B23" s="400"/>
      <c r="C23" s="115"/>
      <c r="D23" s="118" t="s">
        <v>25</v>
      </c>
      <c r="E23" s="118"/>
      <c r="F23" s="221"/>
      <c r="G23" s="222"/>
      <c r="H23" s="217">
        <f t="shared" si="0"/>
        <v>0</v>
      </c>
      <c r="I23" s="150"/>
    </row>
    <row r="24" spans="1:9" ht="15" x14ac:dyDescent="0.25">
      <c r="A24" s="119"/>
      <c r="B24" s="400"/>
      <c r="C24" s="115"/>
      <c r="D24" s="118" t="s">
        <v>26</v>
      </c>
      <c r="E24" s="118"/>
      <c r="F24" s="221"/>
      <c r="G24" s="222"/>
      <c r="H24" s="217">
        <f t="shared" si="0"/>
        <v>0</v>
      </c>
      <c r="I24" s="150"/>
    </row>
    <row r="25" spans="1:9" ht="15" x14ac:dyDescent="0.25">
      <c r="A25" s="119"/>
      <c r="B25" s="400"/>
      <c r="C25" s="115"/>
      <c r="D25" s="118" t="s">
        <v>27</v>
      </c>
      <c r="E25" s="118"/>
      <c r="F25" s="221"/>
      <c r="G25" s="222"/>
      <c r="H25" s="217">
        <f t="shared" si="0"/>
        <v>0</v>
      </c>
      <c r="I25" s="150"/>
    </row>
    <row r="26" spans="1:9" ht="15" x14ac:dyDescent="0.25">
      <c r="A26" s="119"/>
      <c r="B26" s="400"/>
      <c r="C26" s="115"/>
      <c r="D26" s="118" t="s">
        <v>28</v>
      </c>
      <c r="E26" s="118"/>
      <c r="F26" s="221"/>
      <c r="G26" s="222"/>
      <c r="H26" s="217">
        <f t="shared" si="0"/>
        <v>0</v>
      </c>
      <c r="I26" s="150"/>
    </row>
    <row r="27" spans="1:9" ht="15" x14ac:dyDescent="0.25">
      <c r="A27" s="119"/>
      <c r="B27" s="400"/>
      <c r="C27" s="115"/>
      <c r="D27" s="118" t="s">
        <v>29</v>
      </c>
      <c r="E27" s="118"/>
      <c r="F27" s="221"/>
      <c r="G27" s="222"/>
      <c r="H27" s="217">
        <f t="shared" si="0"/>
        <v>0</v>
      </c>
      <c r="I27" s="150"/>
    </row>
    <row r="28" spans="1:9" ht="15" x14ac:dyDescent="0.25">
      <c r="A28" s="119"/>
      <c r="B28" s="400"/>
      <c r="C28" s="115"/>
      <c r="D28" s="118" t="s">
        <v>30</v>
      </c>
      <c r="E28" s="118"/>
      <c r="F28" s="221"/>
      <c r="G28" s="222"/>
      <c r="H28" s="217">
        <f t="shared" si="0"/>
        <v>0</v>
      </c>
      <c r="I28" s="150"/>
    </row>
    <row r="29" spans="1:9" ht="15" x14ac:dyDescent="0.25">
      <c r="A29" s="119"/>
      <c r="B29" s="400"/>
      <c r="C29" s="115"/>
      <c r="D29" s="118" t="s">
        <v>31</v>
      </c>
      <c r="E29" s="118"/>
      <c r="F29" s="215"/>
      <c r="G29" s="216"/>
      <c r="H29" s="217">
        <f t="shared" si="0"/>
        <v>0</v>
      </c>
      <c r="I29" s="150"/>
    </row>
    <row r="30" spans="1:9" ht="15" x14ac:dyDescent="0.25">
      <c r="A30" s="119"/>
      <c r="B30" s="400"/>
      <c r="C30" s="115"/>
      <c r="D30" s="120" t="s">
        <v>32</v>
      </c>
      <c r="E30" s="120"/>
      <c r="F30" s="215"/>
      <c r="G30" s="216"/>
      <c r="H30" s="217">
        <f t="shared" si="0"/>
        <v>0</v>
      </c>
      <c r="I30" s="150"/>
    </row>
    <row r="31" spans="1:9" ht="15" x14ac:dyDescent="0.25">
      <c r="A31" s="119"/>
      <c r="B31" s="400"/>
      <c r="C31" s="115"/>
      <c r="D31" s="118" t="s">
        <v>33</v>
      </c>
      <c r="E31" s="118"/>
      <c r="F31" s="215"/>
      <c r="G31" s="216"/>
      <c r="H31" s="217">
        <f t="shared" si="0"/>
        <v>0</v>
      </c>
      <c r="I31" s="150"/>
    </row>
    <row r="32" spans="1:9" ht="15" x14ac:dyDescent="0.25">
      <c r="A32" s="119"/>
      <c r="B32" s="400"/>
      <c r="C32" s="115"/>
      <c r="D32" s="118" t="s">
        <v>38</v>
      </c>
      <c r="E32" s="120"/>
      <c r="F32" s="215"/>
      <c r="G32" s="216"/>
      <c r="H32" s="217">
        <f t="shared" si="0"/>
        <v>0</v>
      </c>
      <c r="I32" s="150"/>
    </row>
    <row r="33" spans="1:9" ht="30" x14ac:dyDescent="0.25">
      <c r="A33" s="119"/>
      <c r="B33" s="400"/>
      <c r="C33" s="115"/>
      <c r="D33" s="43" t="s">
        <v>525</v>
      </c>
      <c r="E33" s="121"/>
      <c r="F33" s="215"/>
      <c r="G33" s="216"/>
      <c r="H33" s="217">
        <f t="shared" si="0"/>
        <v>0</v>
      </c>
      <c r="I33" s="150"/>
    </row>
    <row r="34" spans="1:9" ht="15" x14ac:dyDescent="0.25">
      <c r="A34" s="119"/>
      <c r="B34" s="400"/>
      <c r="C34" s="115"/>
      <c r="D34" s="43" t="s">
        <v>524</v>
      </c>
      <c r="E34" s="121"/>
      <c r="F34" s="215"/>
      <c r="G34" s="216"/>
      <c r="H34" s="217">
        <f t="shared" si="0"/>
        <v>0</v>
      </c>
      <c r="I34" s="150"/>
    </row>
    <row r="35" spans="1:9" ht="30" x14ac:dyDescent="0.25">
      <c r="A35" s="119"/>
      <c r="B35" s="400"/>
      <c r="C35" s="115"/>
      <c r="D35" s="118" t="s">
        <v>34</v>
      </c>
      <c r="E35" s="118"/>
      <c r="F35" s="215"/>
      <c r="G35" s="216"/>
      <c r="H35" s="217">
        <f t="shared" si="0"/>
        <v>0</v>
      </c>
      <c r="I35" s="150"/>
    </row>
    <row r="36" spans="1:9" ht="15" x14ac:dyDescent="0.25">
      <c r="A36" s="119"/>
      <c r="B36" s="400"/>
      <c r="C36" s="115"/>
      <c r="D36" s="118" t="s">
        <v>35</v>
      </c>
      <c r="E36" s="118"/>
      <c r="F36" s="215"/>
      <c r="G36" s="216"/>
      <c r="H36" s="217">
        <f t="shared" si="0"/>
        <v>0</v>
      </c>
      <c r="I36" s="150"/>
    </row>
    <row r="37" spans="1:9" ht="15" x14ac:dyDescent="0.25">
      <c r="A37" s="119"/>
      <c r="B37" s="400"/>
      <c r="C37" s="115"/>
      <c r="D37" s="118" t="s">
        <v>36</v>
      </c>
      <c r="E37" s="118"/>
      <c r="F37" s="215"/>
      <c r="G37" s="216"/>
      <c r="H37" s="217">
        <f t="shared" si="0"/>
        <v>0</v>
      </c>
      <c r="I37" s="150"/>
    </row>
    <row r="38" spans="1:9" ht="15" x14ac:dyDescent="0.25">
      <c r="A38" s="119"/>
      <c r="B38" s="400"/>
      <c r="C38" s="115"/>
      <c r="D38" s="118" t="s">
        <v>37</v>
      </c>
      <c r="E38" s="118"/>
      <c r="F38" s="215"/>
      <c r="G38" s="216"/>
      <c r="H38" s="217">
        <f t="shared" si="0"/>
        <v>0</v>
      </c>
      <c r="I38" s="150"/>
    </row>
    <row r="39" spans="1:9" ht="40.35" customHeight="1" x14ac:dyDescent="0.25">
      <c r="A39" s="119"/>
      <c r="B39" s="400"/>
      <c r="C39" s="115"/>
      <c r="D39" s="118" t="s">
        <v>526</v>
      </c>
      <c r="E39" s="118"/>
      <c r="F39" s="215"/>
      <c r="G39" s="216"/>
      <c r="H39" s="217">
        <f t="shared" si="0"/>
        <v>0</v>
      </c>
      <c r="I39" s="150"/>
    </row>
    <row r="40" spans="1:9" ht="9.9499999999999993" customHeight="1" x14ac:dyDescent="0.25">
      <c r="A40" s="119"/>
      <c r="B40" s="400"/>
      <c r="C40" s="115"/>
      <c r="D40" s="118"/>
      <c r="E40" s="118"/>
      <c r="F40" s="226"/>
      <c r="G40" s="227"/>
      <c r="H40" s="225"/>
      <c r="I40" s="150"/>
    </row>
    <row r="41" spans="1:9" ht="15" x14ac:dyDescent="0.25">
      <c r="A41" s="119"/>
      <c r="B41" s="400"/>
      <c r="C41" s="115"/>
      <c r="D41" s="118" t="s">
        <v>50</v>
      </c>
      <c r="E41" s="118"/>
      <c r="F41" s="229">
        <f>F17+F19</f>
        <v>0</v>
      </c>
      <c r="G41" s="229">
        <f>G17+G19</f>
        <v>0</v>
      </c>
      <c r="H41" s="229">
        <f t="shared" si="0"/>
        <v>0</v>
      </c>
      <c r="I41" s="150"/>
    </row>
    <row r="42" spans="1:9" ht="15" x14ac:dyDescent="0.25">
      <c r="A42" s="119"/>
      <c r="B42" s="400"/>
      <c r="C42" s="115"/>
      <c r="D42" s="118" t="s">
        <v>41</v>
      </c>
      <c r="E42" s="118"/>
      <c r="F42" s="229">
        <f>F17+F20</f>
        <v>0</v>
      </c>
      <c r="G42" s="229">
        <f>G17+G20</f>
        <v>0</v>
      </c>
      <c r="H42" s="229">
        <f t="shared" si="0"/>
        <v>0</v>
      </c>
      <c r="I42" s="150"/>
    </row>
    <row r="43" spans="1:9" ht="15.75" x14ac:dyDescent="0.25">
      <c r="A43" s="119"/>
      <c r="B43" s="400"/>
      <c r="C43" s="122"/>
      <c r="D43" s="23" t="s">
        <v>51</v>
      </c>
      <c r="E43" s="118"/>
      <c r="F43" s="229">
        <f>SUM(F22:F32,F35:F39)</f>
        <v>0</v>
      </c>
      <c r="G43" s="229">
        <f>SUM(G22:G32,G35:G39)</f>
        <v>0</v>
      </c>
      <c r="H43" s="229">
        <f>SUM(H22:H32,H35:H39)</f>
        <v>0</v>
      </c>
      <c r="I43" s="150"/>
    </row>
    <row r="44" spans="1:9" ht="15.75" x14ac:dyDescent="0.25">
      <c r="A44" s="119"/>
      <c r="B44" s="400"/>
      <c r="C44" s="122"/>
      <c r="D44" s="23" t="s">
        <v>52</v>
      </c>
      <c r="E44" s="118"/>
      <c r="F44" s="275">
        <f>F41+F43</f>
        <v>0</v>
      </c>
      <c r="G44" s="275">
        <f t="shared" ref="G44" si="1">G41+G43</f>
        <v>0</v>
      </c>
      <c r="H44" s="229">
        <f>G44+F44</f>
        <v>0</v>
      </c>
      <c r="I44" s="150"/>
    </row>
    <row r="45" spans="1:9" ht="16.5" thickBot="1" x14ac:dyDescent="0.3">
      <c r="A45" s="119"/>
      <c r="B45" s="401"/>
      <c r="C45" s="122"/>
      <c r="D45" s="23" t="s">
        <v>53</v>
      </c>
      <c r="E45" s="118"/>
      <c r="F45" s="275">
        <f>F42+F43</f>
        <v>0</v>
      </c>
      <c r="G45" s="275">
        <f t="shared" ref="G45" si="2">G42+G43</f>
        <v>0</v>
      </c>
      <c r="H45" s="229">
        <f t="shared" si="0"/>
        <v>0</v>
      </c>
      <c r="I45" s="150"/>
    </row>
    <row r="46" spans="1:9" ht="15.75" x14ac:dyDescent="0.25">
      <c r="A46" s="119"/>
      <c r="B46" s="125"/>
      <c r="C46" s="125"/>
      <c r="D46" s="125"/>
      <c r="E46" s="125"/>
      <c r="F46" s="125"/>
      <c r="G46" s="125"/>
      <c r="H46" s="125"/>
      <c r="I46" s="125"/>
    </row>
    <row r="47" spans="1:9" ht="15.75" x14ac:dyDescent="0.25">
      <c r="A47" s="101"/>
      <c r="B47" s="101"/>
      <c r="C47" s="101"/>
      <c r="D47" s="101"/>
      <c r="E47" s="101"/>
      <c r="F47" s="101"/>
      <c r="G47" s="101"/>
      <c r="H47" s="101"/>
      <c r="I47" s="101"/>
    </row>
  </sheetData>
  <sheetProtection algorithmName="SHA-512" hashValue="b7509Q/1DlQjn/JDRcw03BnXJNBRqmdVyb5Spr5cBj2BTwcdJYysHEu9Sszu+NbqixjfwuhrX36povEklOqrkg==" saltValue="YkAsHbsWn9W2Swrc4DL7Pw==" spinCount="100000" sheet="1"/>
  <mergeCells count="5">
    <mergeCell ref="H4:H5"/>
    <mergeCell ref="A2:I2"/>
    <mergeCell ref="F11:H11"/>
    <mergeCell ref="F13:H14"/>
    <mergeCell ref="B12:B45"/>
  </mergeCells>
  <hyperlinks>
    <hyperlink ref="E5" r:id="rId1" xr:uid="{304D992B-A005-44E0-B469-94F7D18BB497}"/>
    <hyperlink ref="H4" location="'0.1 Table of contents'!A1" display="BACK TO TABLE OF CONTENTS" xr:uid="{5255864F-84E2-45E4-9CA9-82531075A381}"/>
  </hyperlinks>
  <pageMargins left="0.7" right="0.7" top="0.75" bottom="0.75" header="0.3" footer="0.3"/>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B92F9-0823-455C-B91A-74758CC60C50}">
  <sheetPr>
    <tabColor rgb="FFFFC000"/>
  </sheetPr>
  <dimension ref="A1:AO46"/>
  <sheetViews>
    <sheetView zoomScale="70" zoomScaleNormal="70" workbookViewId="0">
      <pane xSplit="2" topLeftCell="C1" activePane="topRight" state="frozen"/>
      <selection activeCell="G8" sqref="G8"/>
      <selection pane="topRight"/>
    </sheetView>
  </sheetViews>
  <sheetFormatPr defaultColWidth="0" defaultRowHeight="15" zeroHeight="1" x14ac:dyDescent="0.25"/>
  <cols>
    <col min="1" max="1" width="2.5703125" customWidth="1"/>
    <col min="2" max="2" width="48.85546875" customWidth="1"/>
    <col min="3" max="5" width="12.5703125" customWidth="1"/>
    <col min="6" max="6" width="2.5703125" customWidth="1"/>
    <col min="7" max="40" width="12.5703125" customWidth="1"/>
    <col min="41" max="41" width="2.5703125" customWidth="1"/>
    <col min="42" max="16384" width="8.5703125" hidden="1"/>
  </cols>
  <sheetData>
    <row r="1" spans="1:41" s="126" customFormat="1" x14ac:dyDescent="0.25">
      <c r="A1" s="88"/>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9"/>
    </row>
    <row r="2" spans="1:41" s="126" customFormat="1" ht="28.5" thickBot="1" x14ac:dyDescent="0.3">
      <c r="A2" s="371" t="s">
        <v>12</v>
      </c>
      <c r="B2" s="371"/>
      <c r="C2" s="371"/>
      <c r="D2" s="371"/>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1"/>
      <c r="AE2" s="371"/>
      <c r="AF2" s="371"/>
      <c r="AG2" s="371"/>
      <c r="AH2" s="371"/>
      <c r="AI2" s="371"/>
      <c r="AJ2" s="371"/>
      <c r="AK2" s="371"/>
      <c r="AL2" s="371"/>
      <c r="AM2" s="371"/>
      <c r="AN2" s="371"/>
      <c r="AO2" s="371"/>
    </row>
    <row r="3" spans="1:41" s="126" customFormat="1" ht="15.75" x14ac:dyDescent="0.25">
      <c r="A3" s="88"/>
      <c r="B3" s="90" t="s">
        <v>18</v>
      </c>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88"/>
      <c r="AM3" s="88"/>
      <c r="AN3" s="88"/>
      <c r="AO3" s="88"/>
    </row>
    <row r="4" spans="1:41" s="126" customFormat="1" ht="16.5" thickBot="1" x14ac:dyDescent="0.3">
      <c r="A4" s="88"/>
      <c r="B4" s="93" t="s">
        <v>19</v>
      </c>
      <c r="C4" s="88"/>
      <c r="D4" s="88"/>
      <c r="E4" s="88"/>
      <c r="F4" s="88"/>
      <c r="G4" s="88"/>
      <c r="H4" s="88"/>
      <c r="I4" s="88"/>
      <c r="J4" s="88"/>
      <c r="K4" s="88"/>
      <c r="L4" s="128"/>
      <c r="M4" s="12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row>
    <row r="5" spans="1:41" s="126" customFormat="1" ht="15.6" customHeight="1" x14ac:dyDescent="0.25">
      <c r="A5" s="89"/>
      <c r="B5" s="94" t="s">
        <v>20</v>
      </c>
      <c r="C5" s="88"/>
      <c r="D5" s="88"/>
      <c r="E5" s="88"/>
      <c r="F5" s="88"/>
      <c r="G5" s="88"/>
      <c r="H5" s="88"/>
      <c r="I5" s="92"/>
      <c r="J5" s="92"/>
      <c r="K5" s="92"/>
      <c r="L5" s="128"/>
      <c r="M5" s="128"/>
      <c r="N5" s="92"/>
      <c r="O5" s="92"/>
      <c r="P5" s="92"/>
      <c r="Q5" s="92"/>
      <c r="R5" s="92"/>
      <c r="S5" s="92"/>
      <c r="T5" s="97" t="s">
        <v>0</v>
      </c>
      <c r="U5" s="92" t="str">
        <f>'0.2 About the submission form'!$B$35</f>
        <v>1.0 Net-Zero Submission Form Part II (Excel)</v>
      </c>
      <c r="V5" s="92"/>
      <c r="W5" s="92"/>
      <c r="X5" s="92"/>
      <c r="Y5" s="92"/>
      <c r="Z5" s="92"/>
      <c r="AA5" s="89"/>
      <c r="AB5" s="89"/>
      <c r="AC5" s="89"/>
      <c r="AD5" s="89"/>
      <c r="AE5" s="89"/>
      <c r="AF5" s="89"/>
      <c r="AG5" s="89"/>
      <c r="AH5" s="89"/>
      <c r="AI5" s="89"/>
      <c r="AJ5" s="89"/>
      <c r="AK5" s="89"/>
      <c r="AL5" s="88"/>
      <c r="AM5" s="414" t="s">
        <v>504</v>
      </c>
      <c r="AN5" s="415"/>
      <c r="AO5" s="88"/>
    </row>
    <row r="6" spans="1:41" s="126" customFormat="1" ht="16.5" thickBot="1" x14ac:dyDescent="0.3">
      <c r="A6" s="89"/>
      <c r="B6" s="95" t="s">
        <v>21</v>
      </c>
      <c r="C6" s="88"/>
      <c r="D6" s="88"/>
      <c r="E6" s="88"/>
      <c r="F6" s="88"/>
      <c r="G6" s="88"/>
      <c r="H6" s="88"/>
      <c r="I6" s="92"/>
      <c r="J6" s="92"/>
      <c r="K6" s="92"/>
      <c r="L6" s="128"/>
      <c r="M6" s="128"/>
      <c r="N6" s="99"/>
      <c r="O6" s="92"/>
      <c r="P6" s="92"/>
      <c r="Q6" s="92"/>
      <c r="R6" s="92"/>
      <c r="S6" s="92"/>
      <c r="T6" s="97" t="s">
        <v>1</v>
      </c>
      <c r="U6" s="319" t="s">
        <v>13</v>
      </c>
      <c r="V6" s="92"/>
      <c r="W6" s="92"/>
      <c r="X6" s="92"/>
      <c r="Y6" s="92"/>
      <c r="Z6" s="92"/>
      <c r="AA6" s="89"/>
      <c r="AB6" s="89"/>
      <c r="AC6" s="89"/>
      <c r="AD6" s="89"/>
      <c r="AE6" s="89"/>
      <c r="AF6" s="89"/>
      <c r="AG6" s="89"/>
      <c r="AH6" s="89"/>
      <c r="AI6" s="89"/>
      <c r="AJ6" s="89"/>
      <c r="AK6" s="89"/>
      <c r="AL6" s="88"/>
      <c r="AM6" s="416"/>
      <c r="AN6" s="417"/>
      <c r="AO6" s="88"/>
    </row>
    <row r="7" spans="1:41" s="126" customFormat="1" ht="16.5" thickBot="1" x14ac:dyDescent="0.3">
      <c r="A7" s="89"/>
      <c r="B7" s="100" t="s">
        <v>22</v>
      </c>
      <c r="C7" s="88"/>
      <c r="D7" s="88"/>
      <c r="E7" s="88"/>
      <c r="F7" s="88"/>
      <c r="G7" s="88"/>
      <c r="H7" s="88"/>
      <c r="I7" s="92"/>
      <c r="J7" s="92"/>
      <c r="K7" s="92"/>
      <c r="L7" s="92"/>
      <c r="M7" s="92"/>
      <c r="N7" s="92"/>
      <c r="O7" s="92"/>
      <c r="P7" s="92"/>
      <c r="Q7" s="92"/>
      <c r="R7" s="92"/>
      <c r="S7" s="92"/>
      <c r="T7" s="92"/>
      <c r="U7" s="92"/>
      <c r="V7" s="92"/>
      <c r="W7" s="92"/>
      <c r="X7" s="92"/>
      <c r="Y7" s="92"/>
      <c r="Z7" s="92"/>
      <c r="AA7" s="89"/>
      <c r="AB7" s="89"/>
      <c r="AC7" s="89"/>
      <c r="AD7" s="89"/>
      <c r="AE7" s="89"/>
      <c r="AF7" s="89"/>
      <c r="AG7" s="89"/>
      <c r="AH7" s="89"/>
      <c r="AI7" s="89"/>
      <c r="AJ7" s="89"/>
      <c r="AK7" s="89"/>
      <c r="AL7" s="88"/>
      <c r="AM7" s="89"/>
      <c r="AN7" s="89"/>
      <c r="AO7" s="143"/>
    </row>
    <row r="8" spans="1:41" s="126" customFormat="1" x14ac:dyDescent="0.25">
      <c r="A8" s="88"/>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row>
    <row r="9" spans="1:41" s="126" customFormat="1" ht="15.75" x14ac:dyDescent="0.25">
      <c r="A9" s="101"/>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row>
    <row r="10" spans="1:41" s="126" customFormat="1" ht="15.75" x14ac:dyDescent="0.25">
      <c r="A10" s="88"/>
      <c r="B10" s="102"/>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row>
    <row r="11" spans="1:41" s="126" customFormat="1" ht="15.75" x14ac:dyDescent="0.25">
      <c r="A11" s="88"/>
      <c r="B11" s="130"/>
      <c r="C11" s="372" t="s">
        <v>502</v>
      </c>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2"/>
      <c r="AE11" s="372"/>
      <c r="AF11" s="372"/>
      <c r="AG11" s="372"/>
      <c r="AH11" s="372"/>
      <c r="AI11" s="372"/>
      <c r="AJ11" s="372"/>
      <c r="AK11" s="372"/>
      <c r="AL11" s="372"/>
      <c r="AM11" s="372"/>
      <c r="AN11" s="372"/>
      <c r="AO11" s="129"/>
    </row>
    <row r="12" spans="1:41" s="126" customFormat="1" ht="9.9499999999999993" customHeight="1" thickBot="1" x14ac:dyDescent="0.3">
      <c r="A12" s="88"/>
      <c r="B12" s="104"/>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3"/>
      <c r="AC12" s="133"/>
      <c r="AD12" s="133"/>
      <c r="AE12" s="133"/>
      <c r="AF12" s="133"/>
      <c r="AG12" s="133"/>
      <c r="AH12" s="133"/>
      <c r="AI12" s="133"/>
      <c r="AJ12" s="133"/>
      <c r="AK12" s="133"/>
      <c r="AL12" s="125"/>
      <c r="AM12" s="125"/>
      <c r="AN12" s="125"/>
      <c r="AO12" s="129"/>
    </row>
    <row r="13" spans="1:41" s="126" customFormat="1" ht="15.6" customHeight="1" x14ac:dyDescent="0.25">
      <c r="A13" s="88"/>
      <c r="B13" s="104"/>
      <c r="C13" s="418" t="s">
        <v>489</v>
      </c>
      <c r="D13" s="419"/>
      <c r="E13" s="420"/>
      <c r="F13" s="284"/>
      <c r="G13" s="410" t="s">
        <v>465</v>
      </c>
      <c r="H13" s="411"/>
      <c r="I13" s="285" t="str">
        <f>'2.1 Target coverage'!G13</f>
        <v>E.g. LT ABS1</v>
      </c>
      <c r="J13" s="410" t="s">
        <v>465</v>
      </c>
      <c r="K13" s="411"/>
      <c r="L13" s="285">
        <f>'2.1 Target coverage'!I13</f>
        <v>0</v>
      </c>
      <c r="M13" s="410" t="s">
        <v>465</v>
      </c>
      <c r="N13" s="411"/>
      <c r="O13" s="285">
        <f>'2.1 Target coverage'!K13</f>
        <v>0</v>
      </c>
      <c r="P13" s="410" t="s">
        <v>465</v>
      </c>
      <c r="Q13" s="411"/>
      <c r="R13" s="285">
        <f>'2.1 Target coverage'!M13</f>
        <v>0</v>
      </c>
      <c r="S13" s="410" t="s">
        <v>465</v>
      </c>
      <c r="T13" s="411"/>
      <c r="U13" s="285">
        <f>'2.1 Target coverage'!O13</f>
        <v>0</v>
      </c>
      <c r="V13" s="410" t="s">
        <v>465</v>
      </c>
      <c r="W13" s="411"/>
      <c r="X13" s="285">
        <f>'2.1 Target coverage'!Q13</f>
        <v>0</v>
      </c>
      <c r="Y13" s="410" t="s">
        <v>465</v>
      </c>
      <c r="Z13" s="411"/>
      <c r="AA13" s="285">
        <f>'2.1 Target coverage'!S13</f>
        <v>0</v>
      </c>
      <c r="AB13" s="410" t="s">
        <v>465</v>
      </c>
      <c r="AC13" s="411"/>
      <c r="AD13" s="285">
        <f>'2.1 Target coverage'!U13</f>
        <v>0</v>
      </c>
      <c r="AE13" s="410" t="s">
        <v>465</v>
      </c>
      <c r="AF13" s="411"/>
      <c r="AG13" s="285">
        <f>'2.1 Target coverage'!W13</f>
        <v>0</v>
      </c>
      <c r="AH13" s="410" t="s">
        <v>465</v>
      </c>
      <c r="AI13" s="411"/>
      <c r="AJ13" s="285">
        <f>'2.1 Target coverage'!Y13</f>
        <v>0</v>
      </c>
      <c r="AK13" s="405" t="s">
        <v>551</v>
      </c>
      <c r="AL13" s="406"/>
      <c r="AM13" s="406"/>
      <c r="AN13" s="406"/>
      <c r="AO13" s="150"/>
    </row>
    <row r="14" spans="1:41" s="126" customFormat="1" ht="30.95" customHeight="1" x14ac:dyDescent="0.25">
      <c r="A14" s="88"/>
      <c r="B14" s="104"/>
      <c r="C14" s="421"/>
      <c r="D14" s="422"/>
      <c r="E14" s="423"/>
      <c r="F14" s="284"/>
      <c r="G14" s="412" t="s">
        <v>464</v>
      </c>
      <c r="H14" s="413"/>
      <c r="I14" s="286" t="str">
        <f>'2.1 Target coverage'!G14</f>
        <v>E.g. LT INT1</v>
      </c>
      <c r="J14" s="412" t="s">
        <v>464</v>
      </c>
      <c r="K14" s="413"/>
      <c r="L14" s="286">
        <f>'2.1 Target coverage'!I14</f>
        <v>0</v>
      </c>
      <c r="M14" s="412" t="s">
        <v>464</v>
      </c>
      <c r="N14" s="413"/>
      <c r="O14" s="286">
        <f>'2.1 Target coverage'!K14</f>
        <v>0</v>
      </c>
      <c r="P14" s="412" t="s">
        <v>464</v>
      </c>
      <c r="Q14" s="413"/>
      <c r="R14" s="286">
        <f>'2.1 Target coverage'!M14</f>
        <v>0</v>
      </c>
      <c r="S14" s="412" t="s">
        <v>464</v>
      </c>
      <c r="T14" s="413"/>
      <c r="U14" s="286">
        <f>'2.1 Target coverage'!O14</f>
        <v>0</v>
      </c>
      <c r="V14" s="412" t="s">
        <v>464</v>
      </c>
      <c r="W14" s="413"/>
      <c r="X14" s="286">
        <f>'2.1 Target coverage'!Q14</f>
        <v>0</v>
      </c>
      <c r="Y14" s="412" t="s">
        <v>464</v>
      </c>
      <c r="Z14" s="413"/>
      <c r="AA14" s="286">
        <f>'2.1 Target coverage'!S14</f>
        <v>0</v>
      </c>
      <c r="AB14" s="412" t="s">
        <v>464</v>
      </c>
      <c r="AC14" s="413"/>
      <c r="AD14" s="286">
        <f>'2.1 Target coverage'!U14</f>
        <v>0</v>
      </c>
      <c r="AE14" s="412" t="s">
        <v>464</v>
      </c>
      <c r="AF14" s="413"/>
      <c r="AG14" s="286">
        <f>'2.1 Target coverage'!W14</f>
        <v>0</v>
      </c>
      <c r="AH14" s="412" t="s">
        <v>464</v>
      </c>
      <c r="AI14" s="413"/>
      <c r="AJ14" s="286">
        <f>'2.1 Target coverage'!Y14</f>
        <v>0</v>
      </c>
      <c r="AK14" s="408"/>
      <c r="AL14" s="391"/>
      <c r="AM14" s="391"/>
      <c r="AN14" s="391"/>
      <c r="AO14" s="150"/>
    </row>
    <row r="15" spans="1:41" s="126" customFormat="1" ht="64.5" x14ac:dyDescent="0.25">
      <c r="A15" s="134"/>
      <c r="B15" s="109"/>
      <c r="C15" s="267" t="s">
        <v>456</v>
      </c>
      <c r="D15" s="267" t="s">
        <v>67</v>
      </c>
      <c r="E15" s="267" t="s">
        <v>455</v>
      </c>
      <c r="F15" s="284"/>
      <c r="G15" s="268" t="s">
        <v>456</v>
      </c>
      <c r="H15" s="267" t="s">
        <v>67</v>
      </c>
      <c r="I15" s="269" t="s">
        <v>455</v>
      </c>
      <c r="J15" s="268" t="s">
        <v>456</v>
      </c>
      <c r="K15" s="267" t="s">
        <v>67</v>
      </c>
      <c r="L15" s="269" t="s">
        <v>455</v>
      </c>
      <c r="M15" s="268" t="s">
        <v>456</v>
      </c>
      <c r="N15" s="267" t="s">
        <v>67</v>
      </c>
      <c r="O15" s="269" t="s">
        <v>455</v>
      </c>
      <c r="P15" s="268" t="s">
        <v>456</v>
      </c>
      <c r="Q15" s="267" t="s">
        <v>67</v>
      </c>
      <c r="R15" s="269" t="s">
        <v>455</v>
      </c>
      <c r="S15" s="268" t="s">
        <v>456</v>
      </c>
      <c r="T15" s="267" t="s">
        <v>67</v>
      </c>
      <c r="U15" s="269" t="s">
        <v>455</v>
      </c>
      <c r="V15" s="268" t="s">
        <v>456</v>
      </c>
      <c r="W15" s="267" t="s">
        <v>67</v>
      </c>
      <c r="X15" s="269" t="s">
        <v>455</v>
      </c>
      <c r="Y15" s="268" t="s">
        <v>456</v>
      </c>
      <c r="Z15" s="267" t="s">
        <v>67</v>
      </c>
      <c r="AA15" s="269" t="s">
        <v>455</v>
      </c>
      <c r="AB15" s="268" t="s">
        <v>456</v>
      </c>
      <c r="AC15" s="267" t="s">
        <v>67</v>
      </c>
      <c r="AD15" s="269" t="s">
        <v>455</v>
      </c>
      <c r="AE15" s="268" t="s">
        <v>456</v>
      </c>
      <c r="AF15" s="267" t="s">
        <v>67</v>
      </c>
      <c r="AG15" s="269" t="s">
        <v>455</v>
      </c>
      <c r="AH15" s="268" t="s">
        <v>456</v>
      </c>
      <c r="AI15" s="267" t="s">
        <v>67</v>
      </c>
      <c r="AJ15" s="269" t="s">
        <v>455</v>
      </c>
      <c r="AK15" s="268" t="s">
        <v>454</v>
      </c>
      <c r="AL15" s="267" t="s">
        <v>456</v>
      </c>
      <c r="AM15" s="267" t="s">
        <v>67</v>
      </c>
      <c r="AN15" s="267" t="s">
        <v>455</v>
      </c>
      <c r="AO15" s="150"/>
    </row>
    <row r="16" spans="1:41" s="126" customFormat="1" x14ac:dyDescent="0.25">
      <c r="A16" s="134"/>
      <c r="B16" s="109" t="s">
        <v>79</v>
      </c>
      <c r="C16" s="287">
        <f>IFERROR('2.2 Total coverage if overlap'!F17/'1.7 GHG Totals AUTO'!D14,0)</f>
        <v>0</v>
      </c>
      <c r="D16" s="288">
        <f>'2.2 Total coverage if overlap'!H17</f>
        <v>0</v>
      </c>
      <c r="E16" s="287">
        <f>IFERROR(D16/'1.7 GHG Totals AUTO'!F14,0)</f>
        <v>0</v>
      </c>
      <c r="F16" s="284"/>
      <c r="G16" s="289">
        <f>IFERROR('2.1 Target coverage'!G17/'1.7 GHG Totals AUTO'!D14,0)</f>
        <v>0</v>
      </c>
      <c r="H16" s="288">
        <f>'2.1 Target coverage'!F17+'2.1 Target coverage'!G17</f>
        <v>0</v>
      </c>
      <c r="I16" s="290">
        <f>IFERROR(H16/'1.7 GHG Totals AUTO'!$F14,0)</f>
        <v>0</v>
      </c>
      <c r="J16" s="289">
        <f>IFERROR('2.1 Target coverage'!I17/'1.7 GHG Totals AUTO'!D14,0)</f>
        <v>0</v>
      </c>
      <c r="K16" s="288">
        <f>'2.1 Target coverage'!H17+'2.1 Target coverage'!I17</f>
        <v>0</v>
      </c>
      <c r="L16" s="290">
        <f>IFERROR(K16/'1.7 GHG Totals AUTO'!$F14,0)</f>
        <v>0</v>
      </c>
      <c r="M16" s="289">
        <f>IFERROR('2.1 Target coverage'!K17/'1.7 GHG Totals AUTO'!D14,0)</f>
        <v>0</v>
      </c>
      <c r="N16" s="288">
        <f>'2.1 Target coverage'!J17+'2.1 Target coverage'!K17</f>
        <v>0</v>
      </c>
      <c r="O16" s="290">
        <f>IFERROR(N16/'1.7 GHG Totals AUTO'!$F14,0)</f>
        <v>0</v>
      </c>
      <c r="P16" s="289">
        <f>IFERROR('2.1 Target coverage'!M17/'1.7 GHG Totals AUTO'!D14,0)</f>
        <v>0</v>
      </c>
      <c r="Q16" s="288">
        <f>'2.1 Target coverage'!L17+'2.1 Target coverage'!M17</f>
        <v>0</v>
      </c>
      <c r="R16" s="290">
        <f>IFERROR(Q16/'1.7 GHG Totals AUTO'!$F14,0)</f>
        <v>0</v>
      </c>
      <c r="S16" s="289">
        <f>IFERROR('2.1 Target coverage'!O17/'1.7 GHG Totals AUTO'!D14,0)</f>
        <v>0</v>
      </c>
      <c r="T16" s="288">
        <f>'2.1 Target coverage'!N17+'2.1 Target coverage'!O17</f>
        <v>0</v>
      </c>
      <c r="U16" s="290">
        <f>IFERROR(T16/'1.7 GHG Totals AUTO'!$F14,0)</f>
        <v>0</v>
      </c>
      <c r="V16" s="289">
        <f>IFERROR('2.1 Target coverage'!Q17/'1.7 GHG Totals AUTO'!D14,0)</f>
        <v>0</v>
      </c>
      <c r="W16" s="288">
        <f>'2.1 Target coverage'!P17+'2.1 Target coverage'!Q17</f>
        <v>0</v>
      </c>
      <c r="X16" s="290">
        <f>IFERROR(W16/'1.7 GHG Totals AUTO'!$F14,0)</f>
        <v>0</v>
      </c>
      <c r="Y16" s="289">
        <f>IFERROR('2.1 Target coverage'!S17/'1.7 GHG Totals AUTO'!D14,0)</f>
        <v>0</v>
      </c>
      <c r="Z16" s="288">
        <f>'2.1 Target coverage'!R17+'2.1 Target coverage'!S17</f>
        <v>0</v>
      </c>
      <c r="AA16" s="290">
        <f>IFERROR(Z16/'1.7 GHG Totals AUTO'!$F14,0)</f>
        <v>0</v>
      </c>
      <c r="AB16" s="289">
        <f>IFERROR('2.1 Target coverage'!U17/'1.7 GHG Totals AUTO'!D14,0)</f>
        <v>0</v>
      </c>
      <c r="AC16" s="288">
        <f>'2.1 Target coverage'!T17+'2.1 Target coverage'!U17</f>
        <v>0</v>
      </c>
      <c r="AD16" s="290">
        <f>IFERROR(AC16/'1.7 GHG Totals AUTO'!$F14,0)</f>
        <v>0</v>
      </c>
      <c r="AE16" s="289">
        <f>IFERROR('2.1 Target coverage'!W17/'1.7 GHG Totals AUTO'!D14,0)</f>
        <v>0</v>
      </c>
      <c r="AF16" s="288">
        <f>'2.1 Target coverage'!V17+'2.1 Target coverage'!W17</f>
        <v>0</v>
      </c>
      <c r="AG16" s="290">
        <f>IFERROR(AF16/'1.7 GHG Totals AUTO'!$F14,0)</f>
        <v>0</v>
      </c>
      <c r="AH16" s="289">
        <f>IFERROR('2.1 Target coverage'!Y17/'1.7 GHG Totals AUTO'!D14,0)</f>
        <v>0</v>
      </c>
      <c r="AI16" s="288">
        <f>'2.1 Target coverage'!X17+'2.1 Target coverage'!Y17</f>
        <v>0</v>
      </c>
      <c r="AJ16" s="290">
        <f>IFERROR(AI16/'1.7 GHG Totals AUTO'!$F14,0)</f>
        <v>0</v>
      </c>
      <c r="AK16" s="228">
        <f>'2.1 Target coverage'!G17+'2.1 Target coverage'!I17+'2.1 Target coverage'!K17+'2.1 Target coverage'!M17+'2.1 Target coverage'!O17+'2.1 Target coverage'!Q17+'2.1 Target coverage'!S17+'2.1 Target coverage'!U17+'2.1 Target coverage'!W17+'2.1 Target coverage'!Y17</f>
        <v>0</v>
      </c>
      <c r="AL16" s="287">
        <f>IFERROR(AK16/'1.7 GHG Totals AUTO'!D14,0)</f>
        <v>0</v>
      </c>
      <c r="AM16" s="288">
        <f>SUM('2.1 Target coverage'!F17:Y17)</f>
        <v>0</v>
      </c>
      <c r="AN16" s="290">
        <f>IFERROR(AM16/'1.7 GHG Totals AUTO'!$F14,0)</f>
        <v>0</v>
      </c>
      <c r="AO16" s="150"/>
    </row>
    <row r="17" spans="1:41" s="126" customFormat="1" ht="9.9499999999999993" customHeight="1" x14ac:dyDescent="0.25">
      <c r="A17" s="134"/>
      <c r="B17" s="109"/>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291"/>
      <c r="AL17" s="291"/>
      <c r="AM17" s="291"/>
      <c r="AN17" s="291"/>
      <c r="AO17" s="150"/>
    </row>
    <row r="18" spans="1:41" s="126" customFormat="1" x14ac:dyDescent="0.25">
      <c r="A18" s="134"/>
      <c r="B18" s="109" t="s">
        <v>451</v>
      </c>
      <c r="C18" s="287">
        <f>IFERROR('2.2 Total coverage if overlap'!F19/'1.7 GHG Totals AUTO'!D16,0)</f>
        <v>0</v>
      </c>
      <c r="D18" s="288">
        <f>'2.2 Total coverage if overlap'!H19</f>
        <v>0</v>
      </c>
      <c r="E18" s="287">
        <f>IFERROR(D18/'1.7 GHG Totals AUTO'!F16,0)</f>
        <v>0</v>
      </c>
      <c r="F18" s="284"/>
      <c r="G18" s="289">
        <f>IFERROR('2.1 Target coverage'!G19/'1.7 GHG Totals AUTO'!D16,0)</f>
        <v>0</v>
      </c>
      <c r="H18" s="288">
        <f>'2.1 Target coverage'!F19+'2.1 Target coverage'!G19</f>
        <v>0</v>
      </c>
      <c r="I18" s="290">
        <f>IFERROR(H18/'1.7 GHG Totals AUTO'!$F16,0)</f>
        <v>0</v>
      </c>
      <c r="J18" s="289">
        <f>IFERROR('2.1 Target coverage'!I19/'1.7 GHG Totals AUTO'!D16,0)</f>
        <v>0</v>
      </c>
      <c r="K18" s="288">
        <f>'2.1 Target coverage'!H19+'2.1 Target coverage'!I19</f>
        <v>0</v>
      </c>
      <c r="L18" s="290">
        <f>IFERROR(K18/'1.7 GHG Totals AUTO'!$F16,0)</f>
        <v>0</v>
      </c>
      <c r="M18" s="289">
        <f>IFERROR('2.1 Target coverage'!K19/'1.7 GHG Totals AUTO'!D16,0)</f>
        <v>0</v>
      </c>
      <c r="N18" s="288">
        <f>'2.1 Target coverage'!J19+'2.1 Target coverage'!K19</f>
        <v>0</v>
      </c>
      <c r="O18" s="290">
        <f>IFERROR(N18/'1.7 GHG Totals AUTO'!$F16,0)</f>
        <v>0</v>
      </c>
      <c r="P18" s="289">
        <f>IFERROR('2.1 Target coverage'!M19/'1.7 GHG Totals AUTO'!D16,0)</f>
        <v>0</v>
      </c>
      <c r="Q18" s="288">
        <f>'2.1 Target coverage'!L19+'2.1 Target coverage'!M19</f>
        <v>0</v>
      </c>
      <c r="R18" s="290">
        <f>IFERROR(Q18/'1.7 GHG Totals AUTO'!$F16,0)</f>
        <v>0</v>
      </c>
      <c r="S18" s="289">
        <f>IFERROR('2.1 Target coverage'!O19/'1.7 GHG Totals AUTO'!D16,0)</f>
        <v>0</v>
      </c>
      <c r="T18" s="288">
        <f>'2.1 Target coverage'!N19+'2.1 Target coverage'!O19</f>
        <v>0</v>
      </c>
      <c r="U18" s="290">
        <f>IFERROR(T18/'1.7 GHG Totals AUTO'!$F16,0)</f>
        <v>0</v>
      </c>
      <c r="V18" s="289">
        <f>IFERROR('2.1 Target coverage'!Q19/'1.7 GHG Totals AUTO'!D16,0)</f>
        <v>0</v>
      </c>
      <c r="W18" s="288">
        <f>'2.1 Target coverage'!P19+'2.1 Target coverage'!Q19</f>
        <v>0</v>
      </c>
      <c r="X18" s="290">
        <f>IFERROR(W18/'1.7 GHG Totals AUTO'!$F16,0)</f>
        <v>0</v>
      </c>
      <c r="Y18" s="289">
        <f>IFERROR('2.1 Target coverage'!S19/'1.7 GHG Totals AUTO'!D16,0)</f>
        <v>0</v>
      </c>
      <c r="Z18" s="288">
        <f>'2.1 Target coverage'!R19+'2.1 Target coverage'!S19</f>
        <v>0</v>
      </c>
      <c r="AA18" s="290">
        <f>IFERROR(Z18/'1.7 GHG Totals AUTO'!$F16,0)</f>
        <v>0</v>
      </c>
      <c r="AB18" s="289">
        <f>IFERROR('2.1 Target coverage'!U19/'1.7 GHG Totals AUTO'!D16,0)</f>
        <v>0</v>
      </c>
      <c r="AC18" s="288">
        <f>'2.1 Target coverage'!T19+'2.1 Target coverage'!U19</f>
        <v>0</v>
      </c>
      <c r="AD18" s="290">
        <f>IFERROR(AC18/'1.7 GHG Totals AUTO'!$F16,0)</f>
        <v>0</v>
      </c>
      <c r="AE18" s="289">
        <f>IFERROR('2.1 Target coverage'!W19/'1.7 GHG Totals AUTO'!D16,0)</f>
        <v>0</v>
      </c>
      <c r="AF18" s="288">
        <f>'2.1 Target coverage'!V19+'2.1 Target coverage'!W19</f>
        <v>0</v>
      </c>
      <c r="AG18" s="290">
        <f>IFERROR(AF18/'1.7 GHG Totals AUTO'!$F16,0)</f>
        <v>0</v>
      </c>
      <c r="AH18" s="289">
        <f>IFERROR('2.1 Target coverage'!Y19/'1.7 GHG Totals AUTO'!D16,0)</f>
        <v>0</v>
      </c>
      <c r="AI18" s="288">
        <f>'2.1 Target coverage'!X19+'2.1 Target coverage'!Y19</f>
        <v>0</v>
      </c>
      <c r="AJ18" s="290">
        <f>IFERROR(AI18/'1.7 GHG Totals AUTO'!$F16,0)</f>
        <v>0</v>
      </c>
      <c r="AK18" s="228">
        <f>'2.1 Target coverage'!G19+'2.1 Target coverage'!I19+'2.1 Target coverage'!K19+'2.1 Target coverage'!M19+'2.1 Target coverage'!O19+'2.1 Target coverage'!Q19+'2.1 Target coverage'!S19+'2.1 Target coverage'!U19+'2.1 Target coverage'!W19+'2.1 Target coverage'!Y19</f>
        <v>0</v>
      </c>
      <c r="AL18" s="287">
        <f>IFERROR(AK18/'1.7 GHG Totals AUTO'!D16,0)</f>
        <v>0</v>
      </c>
      <c r="AM18" s="288">
        <f>SUM('2.1 Target coverage'!F19:Y19)</f>
        <v>0</v>
      </c>
      <c r="AN18" s="290">
        <f>IFERROR(AM18/'1.7 GHG Totals AUTO'!$F16,0)</f>
        <v>0</v>
      </c>
      <c r="AO18" s="150"/>
    </row>
    <row r="19" spans="1:41" s="126" customFormat="1" x14ac:dyDescent="0.25">
      <c r="A19" s="119"/>
      <c r="B19" s="104" t="s">
        <v>452</v>
      </c>
      <c r="C19" s="287">
        <f>IFERROR('2.2 Total coverage if overlap'!F20/'1.7 GHG Totals AUTO'!D17,0)</f>
        <v>0</v>
      </c>
      <c r="D19" s="288">
        <f>'2.2 Total coverage if overlap'!H20</f>
        <v>0</v>
      </c>
      <c r="E19" s="287">
        <f>IFERROR(D19/'1.7 GHG Totals AUTO'!F17,0)</f>
        <v>0</v>
      </c>
      <c r="F19" s="284"/>
      <c r="G19" s="289">
        <f>IFERROR('2.1 Target coverage'!G20/'1.7 GHG Totals AUTO'!D17,0)</f>
        <v>0</v>
      </c>
      <c r="H19" s="288">
        <f>'2.1 Target coverage'!F20+'2.1 Target coverage'!G20</f>
        <v>0</v>
      </c>
      <c r="I19" s="290">
        <f>IFERROR(H19/'1.7 GHG Totals AUTO'!$F17,0)</f>
        <v>0</v>
      </c>
      <c r="J19" s="289">
        <f>IFERROR('2.1 Target coverage'!I20/'1.7 GHG Totals AUTO'!D17,0)</f>
        <v>0</v>
      </c>
      <c r="K19" s="288">
        <f>'2.1 Target coverage'!H20+'2.1 Target coverage'!I20</f>
        <v>0</v>
      </c>
      <c r="L19" s="290">
        <f>IFERROR(K19/'1.7 GHG Totals AUTO'!$F17,0)</f>
        <v>0</v>
      </c>
      <c r="M19" s="289">
        <f>IFERROR('2.1 Target coverage'!K20/'1.7 GHG Totals AUTO'!D17,0)</f>
        <v>0</v>
      </c>
      <c r="N19" s="288">
        <f>'2.1 Target coverage'!J20+'2.1 Target coverage'!K20</f>
        <v>0</v>
      </c>
      <c r="O19" s="290">
        <f>IFERROR(N19/'1.7 GHG Totals AUTO'!$F17,0)</f>
        <v>0</v>
      </c>
      <c r="P19" s="289">
        <f>IFERROR('2.1 Target coverage'!M20/'1.7 GHG Totals AUTO'!D17,0)</f>
        <v>0</v>
      </c>
      <c r="Q19" s="288">
        <f>'2.1 Target coverage'!L20+'2.1 Target coverage'!M20</f>
        <v>0</v>
      </c>
      <c r="R19" s="290">
        <f>IFERROR(Q19/'1.7 GHG Totals AUTO'!$F17,0)</f>
        <v>0</v>
      </c>
      <c r="S19" s="289">
        <f>IFERROR('2.1 Target coverage'!O20/'1.7 GHG Totals AUTO'!D17,0)</f>
        <v>0</v>
      </c>
      <c r="T19" s="288">
        <f>'2.1 Target coverage'!N20+'2.1 Target coverage'!O20</f>
        <v>0</v>
      </c>
      <c r="U19" s="290">
        <f>IFERROR(T19/'1.7 GHG Totals AUTO'!$F17,0)</f>
        <v>0</v>
      </c>
      <c r="V19" s="289">
        <f>IFERROR('2.1 Target coverage'!Q20/'1.7 GHG Totals AUTO'!D17,0)</f>
        <v>0</v>
      </c>
      <c r="W19" s="288">
        <f>'2.1 Target coverage'!P20+'2.1 Target coverage'!Q20</f>
        <v>0</v>
      </c>
      <c r="X19" s="290">
        <f>IFERROR(W19/'1.7 GHG Totals AUTO'!$F17,0)</f>
        <v>0</v>
      </c>
      <c r="Y19" s="289">
        <f>IFERROR('2.1 Target coverage'!S20/'1.7 GHG Totals AUTO'!D17,0)</f>
        <v>0</v>
      </c>
      <c r="Z19" s="288">
        <f>'2.1 Target coverage'!R20+'2.1 Target coverage'!S20</f>
        <v>0</v>
      </c>
      <c r="AA19" s="290">
        <f>IFERROR(Z19/'1.7 GHG Totals AUTO'!$F17,0)</f>
        <v>0</v>
      </c>
      <c r="AB19" s="289">
        <f>IFERROR('2.1 Target coverage'!U20/'1.7 GHG Totals AUTO'!D17,0)</f>
        <v>0</v>
      </c>
      <c r="AC19" s="288">
        <f>'2.1 Target coverage'!T20+'2.1 Target coverage'!U20</f>
        <v>0</v>
      </c>
      <c r="AD19" s="290">
        <f>IFERROR(AC19/'1.7 GHG Totals AUTO'!$F17,0)</f>
        <v>0</v>
      </c>
      <c r="AE19" s="289">
        <f>IFERROR('2.1 Target coverage'!W20/'1.7 GHG Totals AUTO'!D17,0)</f>
        <v>0</v>
      </c>
      <c r="AF19" s="288">
        <f>'2.1 Target coverage'!V20+'2.1 Target coverage'!W20</f>
        <v>0</v>
      </c>
      <c r="AG19" s="290">
        <f>IFERROR(AF19/'1.7 GHG Totals AUTO'!$F17,0)</f>
        <v>0</v>
      </c>
      <c r="AH19" s="289">
        <f>IFERROR('2.1 Target coverage'!Y20/'1.7 GHG Totals AUTO'!D17,0)</f>
        <v>0</v>
      </c>
      <c r="AI19" s="288">
        <f>'2.1 Target coverage'!X20+'2.1 Target coverage'!Y20</f>
        <v>0</v>
      </c>
      <c r="AJ19" s="290">
        <f>IFERROR(AI19/'1.7 GHG Totals AUTO'!$F17,0)</f>
        <v>0</v>
      </c>
      <c r="AK19" s="228">
        <f>'2.1 Target coverage'!G20+'2.1 Target coverage'!I20+'2.1 Target coverage'!K20+'2.1 Target coverage'!M20+'2.1 Target coverage'!O20+'2.1 Target coverage'!Q20+'2.1 Target coverage'!S20+'2.1 Target coverage'!U20+'2.1 Target coverage'!W20+'2.1 Target coverage'!Y20</f>
        <v>0</v>
      </c>
      <c r="AL19" s="287">
        <f>IFERROR(AK19/'1.7 GHG Totals AUTO'!D17,0)</f>
        <v>0</v>
      </c>
      <c r="AM19" s="288">
        <f>SUM('2.1 Target coverage'!F20:Y20)</f>
        <v>0</v>
      </c>
      <c r="AN19" s="290">
        <f>IFERROR(AM19/'1.7 GHG Totals AUTO'!$F17,0)</f>
        <v>0</v>
      </c>
      <c r="AO19" s="150"/>
    </row>
    <row r="20" spans="1:41" s="126" customFormat="1" ht="9.9499999999999993" customHeight="1" x14ac:dyDescent="0.25">
      <c r="A20" s="119"/>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50"/>
    </row>
    <row r="21" spans="1:41" s="126" customFormat="1" x14ac:dyDescent="0.25">
      <c r="A21" s="119"/>
      <c r="B21" s="118" t="s">
        <v>24</v>
      </c>
      <c r="C21" s="287">
        <f>IFERROR('2.2 Total coverage if overlap'!F22/'1.7 GHG Totals AUTO'!D19,0)</f>
        <v>0</v>
      </c>
      <c r="D21" s="288">
        <f>'2.2 Total coverage if overlap'!H22</f>
        <v>0</v>
      </c>
      <c r="E21" s="287">
        <f>IFERROR(D21/'1.7 GHG Totals AUTO'!F19,0)</f>
        <v>0</v>
      </c>
      <c r="F21" s="284"/>
      <c r="G21" s="289">
        <f>IFERROR('2.1 Target coverage'!G22/'1.7 GHG Totals AUTO'!D19,0)</f>
        <v>0</v>
      </c>
      <c r="H21" s="288">
        <f>'2.1 Target coverage'!F22+'2.1 Target coverage'!G22</f>
        <v>0</v>
      </c>
      <c r="I21" s="290">
        <f>IFERROR(H21/'1.7 GHG Totals AUTO'!$F19,0)</f>
        <v>0</v>
      </c>
      <c r="J21" s="289">
        <f>IFERROR('2.1 Target coverage'!I22/'1.7 GHG Totals AUTO'!D19,0)</f>
        <v>0</v>
      </c>
      <c r="K21" s="288">
        <f>'2.1 Target coverage'!H22+'2.1 Target coverage'!I22</f>
        <v>0</v>
      </c>
      <c r="L21" s="290">
        <f>IFERROR(K21/'1.7 GHG Totals AUTO'!$F19,0)</f>
        <v>0</v>
      </c>
      <c r="M21" s="289">
        <f>IFERROR('2.1 Target coverage'!K22/'1.7 GHG Totals AUTO'!D19,0)</f>
        <v>0</v>
      </c>
      <c r="N21" s="288">
        <f>'2.1 Target coverage'!J22+'2.1 Target coverage'!K22</f>
        <v>0</v>
      </c>
      <c r="O21" s="290">
        <f>IFERROR(N21/'1.7 GHG Totals AUTO'!$F19,0)</f>
        <v>0</v>
      </c>
      <c r="P21" s="289">
        <f>IFERROR('2.1 Target coverage'!M22/'1.7 GHG Totals AUTO'!D19,0)</f>
        <v>0</v>
      </c>
      <c r="Q21" s="288">
        <f>'2.1 Target coverage'!L22+'2.1 Target coverage'!M22</f>
        <v>0</v>
      </c>
      <c r="R21" s="290">
        <f>IFERROR(Q21/'1.7 GHG Totals AUTO'!$F19,0)</f>
        <v>0</v>
      </c>
      <c r="S21" s="289">
        <f>IFERROR('2.1 Target coverage'!O22/'1.7 GHG Totals AUTO'!D19,0)</f>
        <v>0</v>
      </c>
      <c r="T21" s="288">
        <f>'2.1 Target coverage'!N22+'2.1 Target coverage'!O22</f>
        <v>0</v>
      </c>
      <c r="U21" s="290">
        <f>IFERROR(T21/'1.7 GHG Totals AUTO'!$F19,0)</f>
        <v>0</v>
      </c>
      <c r="V21" s="289">
        <f>IFERROR('2.1 Target coverage'!Q22/'1.7 GHG Totals AUTO'!D19,0)</f>
        <v>0</v>
      </c>
      <c r="W21" s="288">
        <f>'2.1 Target coverage'!P22+'2.1 Target coverage'!Q22</f>
        <v>0</v>
      </c>
      <c r="X21" s="290">
        <f>IFERROR(W21/'1.7 GHG Totals AUTO'!$F19,0)</f>
        <v>0</v>
      </c>
      <c r="Y21" s="289">
        <f>IFERROR('2.1 Target coverage'!S22/'1.7 GHG Totals AUTO'!D19,0)</f>
        <v>0</v>
      </c>
      <c r="Z21" s="288">
        <f>'2.1 Target coverage'!R22+'2.1 Target coverage'!S22</f>
        <v>0</v>
      </c>
      <c r="AA21" s="290">
        <f>IFERROR(Z21/'1.7 GHG Totals AUTO'!$F19,0)</f>
        <v>0</v>
      </c>
      <c r="AB21" s="289">
        <f>IFERROR('2.1 Target coverage'!U22/'1.7 GHG Totals AUTO'!D19,0)</f>
        <v>0</v>
      </c>
      <c r="AC21" s="288">
        <f>'2.1 Target coverage'!T22+'2.1 Target coverage'!U22</f>
        <v>0</v>
      </c>
      <c r="AD21" s="290">
        <f>IFERROR(AC21/'1.7 GHG Totals AUTO'!$F19,0)</f>
        <v>0</v>
      </c>
      <c r="AE21" s="289">
        <f>IFERROR('2.1 Target coverage'!W22/'1.7 GHG Totals AUTO'!D19,0)</f>
        <v>0</v>
      </c>
      <c r="AF21" s="288">
        <f>'2.1 Target coverage'!V22+'2.1 Target coverage'!W22</f>
        <v>0</v>
      </c>
      <c r="AG21" s="290">
        <f>IFERROR(AF21/'1.7 GHG Totals AUTO'!$F19,0)</f>
        <v>0</v>
      </c>
      <c r="AH21" s="289">
        <f>IFERROR('2.1 Target coverage'!Y22/'1.7 GHG Totals AUTO'!D19,0)</f>
        <v>0</v>
      </c>
      <c r="AI21" s="288">
        <f>'2.1 Target coverage'!X22+'2.1 Target coverage'!Y22</f>
        <v>0</v>
      </c>
      <c r="AJ21" s="290">
        <f>IFERROR(AI21/'1.7 GHG Totals AUTO'!$F19,0)</f>
        <v>0</v>
      </c>
      <c r="AK21" s="228">
        <f>'2.1 Target coverage'!G22+'2.1 Target coverage'!I22+'2.1 Target coverage'!K22+'2.1 Target coverage'!M22+'2.1 Target coverage'!O22+'2.1 Target coverage'!Q22+'2.1 Target coverage'!S22+'2.1 Target coverage'!U22+'2.1 Target coverage'!W22+'2.1 Target coverage'!Y22</f>
        <v>0</v>
      </c>
      <c r="AL21" s="287">
        <f>IFERROR(AK21/'1.7 GHG Totals AUTO'!D19,0)</f>
        <v>0</v>
      </c>
      <c r="AM21" s="288">
        <f>SUM('2.1 Target coverage'!F22:Y22)</f>
        <v>0</v>
      </c>
      <c r="AN21" s="290">
        <f>IFERROR(AM21/'1.7 GHG Totals AUTO'!$F19,0)</f>
        <v>0</v>
      </c>
      <c r="AO21" s="150"/>
    </row>
    <row r="22" spans="1:41" s="126" customFormat="1" x14ac:dyDescent="0.25">
      <c r="A22" s="119"/>
      <c r="B22" s="118" t="s">
        <v>25</v>
      </c>
      <c r="C22" s="287">
        <f>IFERROR('2.2 Total coverage if overlap'!F23/'1.7 GHG Totals AUTO'!D20,0)</f>
        <v>0</v>
      </c>
      <c r="D22" s="288">
        <f>'2.2 Total coverage if overlap'!H23</f>
        <v>0</v>
      </c>
      <c r="E22" s="287">
        <f>IFERROR(D22/'1.7 GHG Totals AUTO'!F20,0)</f>
        <v>0</v>
      </c>
      <c r="F22" s="284"/>
      <c r="G22" s="289">
        <f>IFERROR('2.1 Target coverage'!G23/'1.7 GHG Totals AUTO'!D20,0)</f>
        <v>0</v>
      </c>
      <c r="H22" s="288">
        <f>'2.1 Target coverage'!F23+'2.1 Target coverage'!G23</f>
        <v>0</v>
      </c>
      <c r="I22" s="290">
        <f>IFERROR(H22/'1.7 GHG Totals AUTO'!$F20,0)</f>
        <v>0</v>
      </c>
      <c r="J22" s="289">
        <f>IFERROR('2.1 Target coverage'!I23/'1.7 GHG Totals AUTO'!D20,0)</f>
        <v>0</v>
      </c>
      <c r="K22" s="288">
        <f>'2.1 Target coverage'!H23+'2.1 Target coverage'!I23</f>
        <v>0</v>
      </c>
      <c r="L22" s="290">
        <f>IFERROR(K22/'1.7 GHG Totals AUTO'!$F20,0)</f>
        <v>0</v>
      </c>
      <c r="M22" s="289">
        <f>IFERROR('2.1 Target coverage'!K23/'1.7 GHG Totals AUTO'!D20,0)</f>
        <v>0</v>
      </c>
      <c r="N22" s="288">
        <f>'2.1 Target coverage'!J23+'2.1 Target coverage'!K23</f>
        <v>0</v>
      </c>
      <c r="O22" s="290">
        <f>IFERROR(N22/'1.7 GHG Totals AUTO'!$F20,0)</f>
        <v>0</v>
      </c>
      <c r="P22" s="289">
        <f>IFERROR('2.1 Target coverage'!M23/'1.7 GHG Totals AUTO'!D20,0)</f>
        <v>0</v>
      </c>
      <c r="Q22" s="288">
        <f>'2.1 Target coverage'!L23+'2.1 Target coverage'!M23</f>
        <v>0</v>
      </c>
      <c r="R22" s="290">
        <f>IFERROR(Q22/'1.7 GHG Totals AUTO'!$F20,0)</f>
        <v>0</v>
      </c>
      <c r="S22" s="289">
        <f>IFERROR('2.1 Target coverage'!O23/'1.7 GHG Totals AUTO'!D20,0)</f>
        <v>0</v>
      </c>
      <c r="T22" s="288">
        <f>'2.1 Target coverage'!N23+'2.1 Target coverage'!O23</f>
        <v>0</v>
      </c>
      <c r="U22" s="290">
        <f>IFERROR(T22/'1.7 GHG Totals AUTO'!$F20,0)</f>
        <v>0</v>
      </c>
      <c r="V22" s="289">
        <f>IFERROR('2.1 Target coverage'!Q23/'1.7 GHG Totals AUTO'!D20,0)</f>
        <v>0</v>
      </c>
      <c r="W22" s="288">
        <f>'2.1 Target coverage'!P23+'2.1 Target coverage'!Q23</f>
        <v>0</v>
      </c>
      <c r="X22" s="290">
        <f>IFERROR(W22/'1.7 GHG Totals AUTO'!$F20,0)</f>
        <v>0</v>
      </c>
      <c r="Y22" s="289">
        <f>IFERROR('2.1 Target coverage'!S23/'1.7 GHG Totals AUTO'!D20,0)</f>
        <v>0</v>
      </c>
      <c r="Z22" s="288">
        <f>'2.1 Target coverage'!R23+'2.1 Target coverage'!S23</f>
        <v>0</v>
      </c>
      <c r="AA22" s="290">
        <f>IFERROR(Z22/'1.7 GHG Totals AUTO'!$F20,0)</f>
        <v>0</v>
      </c>
      <c r="AB22" s="289">
        <f>IFERROR('2.1 Target coverage'!U23/'1.7 GHG Totals AUTO'!D20,0)</f>
        <v>0</v>
      </c>
      <c r="AC22" s="288">
        <f>'2.1 Target coverage'!T23+'2.1 Target coverage'!U23</f>
        <v>0</v>
      </c>
      <c r="AD22" s="290">
        <f>IFERROR(AC22/'1.7 GHG Totals AUTO'!$F20,0)</f>
        <v>0</v>
      </c>
      <c r="AE22" s="289">
        <f>IFERROR('2.1 Target coverage'!W23/'1.7 GHG Totals AUTO'!D20,0)</f>
        <v>0</v>
      </c>
      <c r="AF22" s="288">
        <f>'2.1 Target coverage'!V23+'2.1 Target coverage'!W23</f>
        <v>0</v>
      </c>
      <c r="AG22" s="290">
        <f>IFERROR(AF22/'1.7 GHG Totals AUTO'!$F20,0)</f>
        <v>0</v>
      </c>
      <c r="AH22" s="289">
        <f>IFERROR('2.1 Target coverage'!Y23/'1.7 GHG Totals AUTO'!D20,0)</f>
        <v>0</v>
      </c>
      <c r="AI22" s="288">
        <f>'2.1 Target coverage'!X23+'2.1 Target coverage'!Y23</f>
        <v>0</v>
      </c>
      <c r="AJ22" s="290">
        <f>IFERROR(AI22/'1.7 GHG Totals AUTO'!$F20,0)</f>
        <v>0</v>
      </c>
      <c r="AK22" s="228">
        <f>'2.1 Target coverage'!G23+'2.1 Target coverage'!I23+'2.1 Target coverage'!K23+'2.1 Target coverage'!M23+'2.1 Target coverage'!O23+'2.1 Target coverage'!Q23+'2.1 Target coverage'!S23+'2.1 Target coverage'!U23+'2.1 Target coverage'!W23+'2.1 Target coverage'!Y23</f>
        <v>0</v>
      </c>
      <c r="AL22" s="287">
        <f>IFERROR(AK22/'1.7 GHG Totals AUTO'!D20,0)</f>
        <v>0</v>
      </c>
      <c r="AM22" s="288">
        <f>SUM('2.1 Target coverage'!F23:Y23)</f>
        <v>0</v>
      </c>
      <c r="AN22" s="290">
        <f>IFERROR(AM22/'1.7 GHG Totals AUTO'!$F20,0)</f>
        <v>0</v>
      </c>
      <c r="AO22" s="150"/>
    </row>
    <row r="23" spans="1:41" s="126" customFormat="1" x14ac:dyDescent="0.25">
      <c r="A23" s="119"/>
      <c r="B23" s="118" t="s">
        <v>26</v>
      </c>
      <c r="C23" s="287">
        <f>IFERROR('2.2 Total coverage if overlap'!F24/'1.7 GHG Totals AUTO'!D21,0)</f>
        <v>0</v>
      </c>
      <c r="D23" s="288">
        <f>'2.2 Total coverage if overlap'!H24</f>
        <v>0</v>
      </c>
      <c r="E23" s="287">
        <f>IFERROR(D23/'1.7 GHG Totals AUTO'!F21,0)</f>
        <v>0</v>
      </c>
      <c r="F23" s="284"/>
      <c r="G23" s="289">
        <f>IFERROR('2.1 Target coverage'!G24/'1.7 GHG Totals AUTO'!D21,0)</f>
        <v>0</v>
      </c>
      <c r="H23" s="288">
        <f>'2.1 Target coverage'!F24+'2.1 Target coverage'!G24</f>
        <v>0</v>
      </c>
      <c r="I23" s="290">
        <f>IFERROR(H23/'1.7 GHG Totals AUTO'!$F21,0)</f>
        <v>0</v>
      </c>
      <c r="J23" s="289">
        <f>IFERROR('2.1 Target coverage'!I24/'1.7 GHG Totals AUTO'!D21,0)</f>
        <v>0</v>
      </c>
      <c r="K23" s="288">
        <f>'2.1 Target coverage'!H24+'2.1 Target coverage'!I24</f>
        <v>0</v>
      </c>
      <c r="L23" s="290">
        <f>IFERROR(K23/'1.7 GHG Totals AUTO'!$F21,0)</f>
        <v>0</v>
      </c>
      <c r="M23" s="289">
        <f>IFERROR('2.1 Target coverage'!K24/'1.7 GHG Totals AUTO'!D21,0)</f>
        <v>0</v>
      </c>
      <c r="N23" s="288">
        <f>'2.1 Target coverage'!J24+'2.1 Target coverage'!K24</f>
        <v>0</v>
      </c>
      <c r="O23" s="290">
        <f>IFERROR(N23/'1.7 GHG Totals AUTO'!$F21,0)</f>
        <v>0</v>
      </c>
      <c r="P23" s="289">
        <f>IFERROR('2.1 Target coverage'!M24/'1.7 GHG Totals AUTO'!D21,0)</f>
        <v>0</v>
      </c>
      <c r="Q23" s="288">
        <f>'2.1 Target coverage'!L24+'2.1 Target coverage'!M24</f>
        <v>0</v>
      </c>
      <c r="R23" s="290">
        <f>IFERROR(Q23/'1.7 GHG Totals AUTO'!$F21,0)</f>
        <v>0</v>
      </c>
      <c r="S23" s="289">
        <f>IFERROR('2.1 Target coverage'!O24/'1.7 GHG Totals AUTO'!D21,0)</f>
        <v>0</v>
      </c>
      <c r="T23" s="288">
        <f>'2.1 Target coverage'!N24+'2.1 Target coverage'!O24</f>
        <v>0</v>
      </c>
      <c r="U23" s="290">
        <f>IFERROR(T23/'1.7 GHG Totals AUTO'!$F21,0)</f>
        <v>0</v>
      </c>
      <c r="V23" s="289">
        <f>IFERROR('2.1 Target coverage'!Q24/'1.7 GHG Totals AUTO'!D21,0)</f>
        <v>0</v>
      </c>
      <c r="W23" s="288">
        <f>'2.1 Target coverage'!P24+'2.1 Target coverage'!Q24</f>
        <v>0</v>
      </c>
      <c r="X23" s="290">
        <f>IFERROR(W23/'1.7 GHG Totals AUTO'!$F21,0)</f>
        <v>0</v>
      </c>
      <c r="Y23" s="289">
        <f>IFERROR('2.1 Target coverage'!S24/'1.7 GHG Totals AUTO'!D21,0)</f>
        <v>0</v>
      </c>
      <c r="Z23" s="288">
        <f>'2.1 Target coverage'!R24+'2.1 Target coverage'!S24</f>
        <v>0</v>
      </c>
      <c r="AA23" s="290">
        <f>IFERROR(Z23/'1.7 GHG Totals AUTO'!$F21,0)</f>
        <v>0</v>
      </c>
      <c r="AB23" s="289">
        <f>IFERROR('2.1 Target coverage'!U24/'1.7 GHG Totals AUTO'!D21,0)</f>
        <v>0</v>
      </c>
      <c r="AC23" s="288">
        <f>'2.1 Target coverage'!T24+'2.1 Target coverage'!U24</f>
        <v>0</v>
      </c>
      <c r="AD23" s="290">
        <f>IFERROR(AC23/'1.7 GHG Totals AUTO'!$F21,0)</f>
        <v>0</v>
      </c>
      <c r="AE23" s="289">
        <f>IFERROR('2.1 Target coverage'!W24/'1.7 GHG Totals AUTO'!D21,0)</f>
        <v>0</v>
      </c>
      <c r="AF23" s="288">
        <f>'2.1 Target coverage'!V24+'2.1 Target coverage'!W24</f>
        <v>0</v>
      </c>
      <c r="AG23" s="290">
        <f>IFERROR(AF23/'1.7 GHG Totals AUTO'!$F21,0)</f>
        <v>0</v>
      </c>
      <c r="AH23" s="289">
        <f>IFERROR('2.1 Target coverage'!Y24/'1.7 GHG Totals AUTO'!D21,0)</f>
        <v>0</v>
      </c>
      <c r="AI23" s="288">
        <f>'2.1 Target coverage'!X24+'2.1 Target coverage'!Y24</f>
        <v>0</v>
      </c>
      <c r="AJ23" s="290">
        <f>IFERROR(AI23/'1.7 GHG Totals AUTO'!$F21,0)</f>
        <v>0</v>
      </c>
      <c r="AK23" s="228">
        <f>'2.1 Target coverage'!G24+'2.1 Target coverage'!I24+'2.1 Target coverage'!K24+'2.1 Target coverage'!M24+'2.1 Target coverage'!O24+'2.1 Target coverage'!Q24+'2.1 Target coverage'!S24+'2.1 Target coverage'!U24+'2.1 Target coverage'!W24+'2.1 Target coverage'!Y24</f>
        <v>0</v>
      </c>
      <c r="AL23" s="287">
        <f>IFERROR(AK23/'1.7 GHG Totals AUTO'!D21,0)</f>
        <v>0</v>
      </c>
      <c r="AM23" s="288">
        <f>SUM('2.1 Target coverage'!F24:Y24)</f>
        <v>0</v>
      </c>
      <c r="AN23" s="290">
        <f>IFERROR(AM23/'1.7 GHG Totals AUTO'!$F21,0)</f>
        <v>0</v>
      </c>
      <c r="AO23" s="150"/>
    </row>
    <row r="24" spans="1:41" s="126" customFormat="1" x14ac:dyDescent="0.25">
      <c r="A24" s="119"/>
      <c r="B24" s="118" t="s">
        <v>27</v>
      </c>
      <c r="C24" s="287">
        <f>IFERROR('2.2 Total coverage if overlap'!F25/'1.7 GHG Totals AUTO'!D22,0)</f>
        <v>0</v>
      </c>
      <c r="D24" s="288">
        <f>'2.2 Total coverage if overlap'!H25</f>
        <v>0</v>
      </c>
      <c r="E24" s="287">
        <f>IFERROR(D24/'1.7 GHG Totals AUTO'!F22,0)</f>
        <v>0</v>
      </c>
      <c r="F24" s="284"/>
      <c r="G24" s="289">
        <f>IFERROR('2.1 Target coverage'!G25/'1.7 GHG Totals AUTO'!D22,0)</f>
        <v>0</v>
      </c>
      <c r="H24" s="288">
        <f>'2.1 Target coverage'!F25+'2.1 Target coverage'!G25</f>
        <v>0</v>
      </c>
      <c r="I24" s="290">
        <f>IFERROR(H24/'1.7 GHG Totals AUTO'!$F22,0)</f>
        <v>0</v>
      </c>
      <c r="J24" s="289">
        <f>IFERROR('2.1 Target coverage'!I25/'1.7 GHG Totals AUTO'!D22,0)</f>
        <v>0</v>
      </c>
      <c r="K24" s="288">
        <f>'2.1 Target coverage'!H25+'2.1 Target coverage'!I25</f>
        <v>0</v>
      </c>
      <c r="L24" s="290">
        <f>IFERROR(K24/'1.7 GHG Totals AUTO'!$F22,0)</f>
        <v>0</v>
      </c>
      <c r="M24" s="289">
        <f>IFERROR('2.1 Target coverage'!K25/'1.7 GHG Totals AUTO'!D22,0)</f>
        <v>0</v>
      </c>
      <c r="N24" s="288">
        <f>'2.1 Target coverage'!J25+'2.1 Target coverage'!K25</f>
        <v>0</v>
      </c>
      <c r="O24" s="290">
        <f>IFERROR(N24/'1.7 GHG Totals AUTO'!$F22,0)</f>
        <v>0</v>
      </c>
      <c r="P24" s="289">
        <f>IFERROR('2.1 Target coverage'!M25/'1.7 GHG Totals AUTO'!D22,0)</f>
        <v>0</v>
      </c>
      <c r="Q24" s="288">
        <f>'2.1 Target coverage'!L25+'2.1 Target coverage'!M25</f>
        <v>0</v>
      </c>
      <c r="R24" s="290">
        <f>IFERROR(Q24/'1.7 GHG Totals AUTO'!$F22,0)</f>
        <v>0</v>
      </c>
      <c r="S24" s="289">
        <f>IFERROR('2.1 Target coverage'!O25/'1.7 GHG Totals AUTO'!D22,0)</f>
        <v>0</v>
      </c>
      <c r="T24" s="288">
        <f>'2.1 Target coverage'!N25+'2.1 Target coverage'!O25</f>
        <v>0</v>
      </c>
      <c r="U24" s="290">
        <f>IFERROR(T24/'1.7 GHG Totals AUTO'!$F22,0)</f>
        <v>0</v>
      </c>
      <c r="V24" s="289">
        <f>IFERROR('2.1 Target coverage'!Q25/'1.7 GHG Totals AUTO'!D22,0)</f>
        <v>0</v>
      </c>
      <c r="W24" s="288">
        <f>'2.1 Target coverage'!P25+'2.1 Target coverage'!Q25</f>
        <v>0</v>
      </c>
      <c r="X24" s="290">
        <f>IFERROR(W24/'1.7 GHG Totals AUTO'!$F22,0)</f>
        <v>0</v>
      </c>
      <c r="Y24" s="289">
        <f>IFERROR('2.1 Target coverage'!S25/'1.7 GHG Totals AUTO'!D22,0)</f>
        <v>0</v>
      </c>
      <c r="Z24" s="288">
        <f>'2.1 Target coverage'!R25+'2.1 Target coverage'!S25</f>
        <v>0</v>
      </c>
      <c r="AA24" s="290">
        <f>IFERROR(Z24/'1.7 GHG Totals AUTO'!$F22,0)</f>
        <v>0</v>
      </c>
      <c r="AB24" s="289">
        <f>IFERROR('2.1 Target coverage'!U25/'1.7 GHG Totals AUTO'!D22,0)</f>
        <v>0</v>
      </c>
      <c r="AC24" s="288">
        <f>'2.1 Target coverage'!T25+'2.1 Target coverage'!U25</f>
        <v>0</v>
      </c>
      <c r="AD24" s="290">
        <f>IFERROR(AC24/'1.7 GHG Totals AUTO'!$F22,0)</f>
        <v>0</v>
      </c>
      <c r="AE24" s="289">
        <f>IFERROR('2.1 Target coverage'!W25/'1.7 GHG Totals AUTO'!D22,0)</f>
        <v>0</v>
      </c>
      <c r="AF24" s="288">
        <f>'2.1 Target coverage'!V25+'2.1 Target coverage'!W25</f>
        <v>0</v>
      </c>
      <c r="AG24" s="290">
        <f>IFERROR(AF24/'1.7 GHG Totals AUTO'!$F22,0)</f>
        <v>0</v>
      </c>
      <c r="AH24" s="289">
        <f>IFERROR('2.1 Target coverage'!Y25/'1.7 GHG Totals AUTO'!D22,0)</f>
        <v>0</v>
      </c>
      <c r="AI24" s="288">
        <f>'2.1 Target coverage'!X25+'2.1 Target coverage'!Y25</f>
        <v>0</v>
      </c>
      <c r="AJ24" s="290">
        <f>IFERROR(AI24/'1.7 GHG Totals AUTO'!$F22,0)</f>
        <v>0</v>
      </c>
      <c r="AK24" s="228">
        <f>'2.1 Target coverage'!G25+'2.1 Target coverage'!I25+'2.1 Target coverage'!K25+'2.1 Target coverage'!M25+'2.1 Target coverage'!O25+'2.1 Target coverage'!Q25+'2.1 Target coverage'!S25+'2.1 Target coverage'!U25+'2.1 Target coverage'!W25+'2.1 Target coverage'!Y25</f>
        <v>0</v>
      </c>
      <c r="AL24" s="287">
        <f>IFERROR(AK24/'1.7 GHG Totals AUTO'!D22,0)</f>
        <v>0</v>
      </c>
      <c r="AM24" s="288">
        <f>SUM('2.1 Target coverage'!F25:Y25)</f>
        <v>0</v>
      </c>
      <c r="AN24" s="290">
        <f>IFERROR(AM24/'1.7 GHG Totals AUTO'!$F22,0)</f>
        <v>0</v>
      </c>
      <c r="AO24" s="150"/>
    </row>
    <row r="25" spans="1:41" s="126" customFormat="1" x14ac:dyDescent="0.25">
      <c r="A25" s="119"/>
      <c r="B25" s="118" t="s">
        <v>28</v>
      </c>
      <c r="C25" s="287">
        <f>IFERROR('2.2 Total coverage if overlap'!F26/'1.7 GHG Totals AUTO'!D23,0)</f>
        <v>0</v>
      </c>
      <c r="D25" s="288">
        <f>'2.2 Total coverage if overlap'!H26</f>
        <v>0</v>
      </c>
      <c r="E25" s="287">
        <f>IFERROR(D25/'1.7 GHG Totals AUTO'!F23,0)</f>
        <v>0</v>
      </c>
      <c r="F25" s="284"/>
      <c r="G25" s="289">
        <f>IFERROR('2.1 Target coverage'!G26/'1.7 GHG Totals AUTO'!D23,0)</f>
        <v>0</v>
      </c>
      <c r="H25" s="288">
        <f>'2.1 Target coverage'!F26+'2.1 Target coverage'!G26</f>
        <v>0</v>
      </c>
      <c r="I25" s="290">
        <f>IFERROR(H25/'1.7 GHG Totals AUTO'!$F23,0)</f>
        <v>0</v>
      </c>
      <c r="J25" s="289">
        <f>IFERROR('2.1 Target coverage'!I26/'1.7 GHG Totals AUTO'!D23,0)</f>
        <v>0</v>
      </c>
      <c r="K25" s="288">
        <f>'2.1 Target coverage'!H26+'2.1 Target coverage'!I26</f>
        <v>0</v>
      </c>
      <c r="L25" s="290">
        <f>IFERROR(K25/'1.7 GHG Totals AUTO'!$F23,0)</f>
        <v>0</v>
      </c>
      <c r="M25" s="289">
        <f>IFERROR('2.1 Target coverage'!K26/'1.7 GHG Totals AUTO'!D23,0)</f>
        <v>0</v>
      </c>
      <c r="N25" s="288">
        <f>'2.1 Target coverage'!J26+'2.1 Target coverage'!K26</f>
        <v>0</v>
      </c>
      <c r="O25" s="290">
        <f>IFERROR(N25/'1.7 GHG Totals AUTO'!$F23,0)</f>
        <v>0</v>
      </c>
      <c r="P25" s="289">
        <f>IFERROR('2.1 Target coverage'!M26/'1.7 GHG Totals AUTO'!D23,0)</f>
        <v>0</v>
      </c>
      <c r="Q25" s="288">
        <f>'2.1 Target coverage'!L26+'2.1 Target coverage'!M26</f>
        <v>0</v>
      </c>
      <c r="R25" s="290">
        <f>IFERROR(Q25/'1.7 GHG Totals AUTO'!$F23,0)</f>
        <v>0</v>
      </c>
      <c r="S25" s="289">
        <f>IFERROR('2.1 Target coverage'!O26/'1.7 GHG Totals AUTO'!D23,0)</f>
        <v>0</v>
      </c>
      <c r="T25" s="288">
        <f>'2.1 Target coverage'!N26+'2.1 Target coverage'!O26</f>
        <v>0</v>
      </c>
      <c r="U25" s="290">
        <f>IFERROR(T25/'1.7 GHG Totals AUTO'!$F23,0)</f>
        <v>0</v>
      </c>
      <c r="V25" s="289">
        <f>IFERROR('2.1 Target coverage'!Q26/'1.7 GHG Totals AUTO'!D23,0)</f>
        <v>0</v>
      </c>
      <c r="W25" s="288">
        <f>'2.1 Target coverage'!P26+'2.1 Target coverage'!Q26</f>
        <v>0</v>
      </c>
      <c r="X25" s="290">
        <f>IFERROR(W25/'1.7 GHG Totals AUTO'!$F23,0)</f>
        <v>0</v>
      </c>
      <c r="Y25" s="289">
        <f>IFERROR('2.1 Target coverage'!S26/'1.7 GHG Totals AUTO'!D23,0)</f>
        <v>0</v>
      </c>
      <c r="Z25" s="288">
        <f>'2.1 Target coverage'!R26+'2.1 Target coverage'!S26</f>
        <v>0</v>
      </c>
      <c r="AA25" s="290">
        <f>IFERROR(Z25/'1.7 GHG Totals AUTO'!$F23,0)</f>
        <v>0</v>
      </c>
      <c r="AB25" s="289">
        <f>IFERROR('2.1 Target coverage'!U26/'1.7 GHG Totals AUTO'!D23,0)</f>
        <v>0</v>
      </c>
      <c r="AC25" s="288">
        <f>'2.1 Target coverage'!T26+'2.1 Target coverage'!U26</f>
        <v>0</v>
      </c>
      <c r="AD25" s="290">
        <f>IFERROR(AC25/'1.7 GHG Totals AUTO'!$F23,0)</f>
        <v>0</v>
      </c>
      <c r="AE25" s="289">
        <f>IFERROR('2.1 Target coverage'!W26/'1.7 GHG Totals AUTO'!D23,0)</f>
        <v>0</v>
      </c>
      <c r="AF25" s="288">
        <f>'2.1 Target coverage'!V26+'2.1 Target coverage'!W26</f>
        <v>0</v>
      </c>
      <c r="AG25" s="290">
        <f>IFERROR(AF25/'1.7 GHG Totals AUTO'!$F23,0)</f>
        <v>0</v>
      </c>
      <c r="AH25" s="289">
        <f>IFERROR('2.1 Target coverage'!Y26/'1.7 GHG Totals AUTO'!D23,0)</f>
        <v>0</v>
      </c>
      <c r="AI25" s="288">
        <f>'2.1 Target coverage'!X26+'2.1 Target coverage'!Y26</f>
        <v>0</v>
      </c>
      <c r="AJ25" s="290">
        <f>IFERROR(AI25/'1.7 GHG Totals AUTO'!$F23,0)</f>
        <v>0</v>
      </c>
      <c r="AK25" s="228">
        <f>'2.1 Target coverage'!G26+'2.1 Target coverage'!I26+'2.1 Target coverage'!K26+'2.1 Target coverage'!M26+'2.1 Target coverage'!O26+'2.1 Target coverage'!Q26+'2.1 Target coverage'!S26+'2.1 Target coverage'!U26+'2.1 Target coverage'!W26+'2.1 Target coverage'!Y26</f>
        <v>0</v>
      </c>
      <c r="AL25" s="287">
        <f>IFERROR(AK25/'1.7 GHG Totals AUTO'!D23,0)</f>
        <v>0</v>
      </c>
      <c r="AM25" s="288">
        <f>SUM('2.1 Target coverage'!F26:Y26)</f>
        <v>0</v>
      </c>
      <c r="AN25" s="290">
        <f>IFERROR(AM25/'1.7 GHG Totals AUTO'!$F23,0)</f>
        <v>0</v>
      </c>
      <c r="AO25" s="150"/>
    </row>
    <row r="26" spans="1:41" s="126" customFormat="1" x14ac:dyDescent="0.25">
      <c r="A26" s="119"/>
      <c r="B26" s="118" t="s">
        <v>29</v>
      </c>
      <c r="C26" s="287">
        <f>IFERROR('2.2 Total coverage if overlap'!F27/'1.7 GHG Totals AUTO'!D24,0)</f>
        <v>0</v>
      </c>
      <c r="D26" s="288">
        <f>'2.2 Total coverage if overlap'!H27</f>
        <v>0</v>
      </c>
      <c r="E26" s="287">
        <f>IFERROR(D26/'1.7 GHG Totals AUTO'!F24,0)</f>
        <v>0</v>
      </c>
      <c r="F26" s="284"/>
      <c r="G26" s="289">
        <f>IFERROR('2.1 Target coverage'!G27/'1.7 GHG Totals AUTO'!D24,0)</f>
        <v>0</v>
      </c>
      <c r="H26" s="288">
        <f>'2.1 Target coverage'!F27+'2.1 Target coverage'!G27</f>
        <v>0</v>
      </c>
      <c r="I26" s="290">
        <f>IFERROR(H26/'1.7 GHG Totals AUTO'!$F24,0)</f>
        <v>0</v>
      </c>
      <c r="J26" s="289">
        <f>IFERROR('2.1 Target coverage'!I27/'1.7 GHG Totals AUTO'!D24,0)</f>
        <v>0</v>
      </c>
      <c r="K26" s="288">
        <f>'2.1 Target coverage'!H27+'2.1 Target coverage'!I27</f>
        <v>0</v>
      </c>
      <c r="L26" s="290">
        <f>IFERROR(K26/'1.7 GHG Totals AUTO'!$F24,0)</f>
        <v>0</v>
      </c>
      <c r="M26" s="289">
        <f>IFERROR('2.1 Target coverage'!K27/'1.7 GHG Totals AUTO'!D24,0)</f>
        <v>0</v>
      </c>
      <c r="N26" s="288">
        <f>'2.1 Target coverage'!J27+'2.1 Target coverage'!K27</f>
        <v>0</v>
      </c>
      <c r="O26" s="290">
        <f>IFERROR(N26/'1.7 GHG Totals AUTO'!$F24,0)</f>
        <v>0</v>
      </c>
      <c r="P26" s="289">
        <f>IFERROR('2.1 Target coverage'!M27/'1.7 GHG Totals AUTO'!D24,0)</f>
        <v>0</v>
      </c>
      <c r="Q26" s="288">
        <f>'2.1 Target coverage'!L27+'2.1 Target coverage'!M27</f>
        <v>0</v>
      </c>
      <c r="R26" s="290">
        <f>IFERROR(Q26/'1.7 GHG Totals AUTO'!$F24,0)</f>
        <v>0</v>
      </c>
      <c r="S26" s="289">
        <f>IFERROR('2.1 Target coverage'!O27/'1.7 GHG Totals AUTO'!D24,0)</f>
        <v>0</v>
      </c>
      <c r="T26" s="288">
        <f>'2.1 Target coverage'!N27+'2.1 Target coverage'!O27</f>
        <v>0</v>
      </c>
      <c r="U26" s="290">
        <f>IFERROR(T26/'1.7 GHG Totals AUTO'!$F24,0)</f>
        <v>0</v>
      </c>
      <c r="V26" s="289">
        <f>IFERROR('2.1 Target coverage'!Q27/'1.7 GHG Totals AUTO'!D24,0)</f>
        <v>0</v>
      </c>
      <c r="W26" s="288">
        <f>'2.1 Target coverage'!P27+'2.1 Target coverage'!Q27</f>
        <v>0</v>
      </c>
      <c r="X26" s="290">
        <f>IFERROR(W26/'1.7 GHG Totals AUTO'!$F24,0)</f>
        <v>0</v>
      </c>
      <c r="Y26" s="289">
        <f>IFERROR('2.1 Target coverage'!S27/'1.7 GHG Totals AUTO'!D24,0)</f>
        <v>0</v>
      </c>
      <c r="Z26" s="288">
        <f>'2.1 Target coverage'!R27+'2.1 Target coverage'!S27</f>
        <v>0</v>
      </c>
      <c r="AA26" s="290">
        <f>IFERROR(Z26/'1.7 GHG Totals AUTO'!$F24,0)</f>
        <v>0</v>
      </c>
      <c r="AB26" s="289">
        <f>IFERROR('2.1 Target coverage'!U27/'1.7 GHG Totals AUTO'!D24,0)</f>
        <v>0</v>
      </c>
      <c r="AC26" s="288">
        <f>'2.1 Target coverage'!T27+'2.1 Target coverage'!U27</f>
        <v>0</v>
      </c>
      <c r="AD26" s="290">
        <f>IFERROR(AC26/'1.7 GHG Totals AUTO'!$F24,0)</f>
        <v>0</v>
      </c>
      <c r="AE26" s="289">
        <f>IFERROR('2.1 Target coverage'!W27/'1.7 GHG Totals AUTO'!D24,0)</f>
        <v>0</v>
      </c>
      <c r="AF26" s="288">
        <f>'2.1 Target coverage'!V27+'2.1 Target coverage'!W27</f>
        <v>0</v>
      </c>
      <c r="AG26" s="290">
        <f>IFERROR(AF26/'1.7 GHG Totals AUTO'!$F24,0)</f>
        <v>0</v>
      </c>
      <c r="AH26" s="289">
        <f>IFERROR('2.1 Target coverage'!Y27/'1.7 GHG Totals AUTO'!D24,0)</f>
        <v>0</v>
      </c>
      <c r="AI26" s="288">
        <f>'2.1 Target coverage'!X27+'2.1 Target coverage'!Y27</f>
        <v>0</v>
      </c>
      <c r="AJ26" s="290">
        <f>IFERROR(AI26/'1.7 GHG Totals AUTO'!$F24,0)</f>
        <v>0</v>
      </c>
      <c r="AK26" s="228">
        <f>'2.1 Target coverage'!G27+'2.1 Target coverage'!I27+'2.1 Target coverage'!K27+'2.1 Target coverage'!M27+'2.1 Target coverage'!O27+'2.1 Target coverage'!Q27+'2.1 Target coverage'!S27+'2.1 Target coverage'!U27+'2.1 Target coverage'!W27+'2.1 Target coverage'!Y27</f>
        <v>0</v>
      </c>
      <c r="AL26" s="287">
        <f>IFERROR(AK26/'1.7 GHG Totals AUTO'!D24,0)</f>
        <v>0</v>
      </c>
      <c r="AM26" s="288">
        <f>SUM('2.1 Target coverage'!F27:Y27)</f>
        <v>0</v>
      </c>
      <c r="AN26" s="290">
        <f>IFERROR(AM26/'1.7 GHG Totals AUTO'!$F24,0)</f>
        <v>0</v>
      </c>
      <c r="AO26" s="150"/>
    </row>
    <row r="27" spans="1:41" s="126" customFormat="1" x14ac:dyDescent="0.25">
      <c r="A27" s="119"/>
      <c r="B27" s="118" t="s">
        <v>30</v>
      </c>
      <c r="C27" s="287">
        <f>IFERROR('2.2 Total coverage if overlap'!F28/'1.7 GHG Totals AUTO'!D25,0)</f>
        <v>0</v>
      </c>
      <c r="D27" s="288">
        <f>'2.2 Total coverage if overlap'!H28</f>
        <v>0</v>
      </c>
      <c r="E27" s="287">
        <f>IFERROR(D27/'1.7 GHG Totals AUTO'!F25,0)</f>
        <v>0</v>
      </c>
      <c r="F27" s="284"/>
      <c r="G27" s="289">
        <f>IFERROR('2.1 Target coverage'!G28/'1.7 GHG Totals AUTO'!D25,0)</f>
        <v>0</v>
      </c>
      <c r="H27" s="288">
        <f>'2.1 Target coverage'!F28+'2.1 Target coverage'!G28</f>
        <v>0</v>
      </c>
      <c r="I27" s="290">
        <f>IFERROR(H27/'1.7 GHG Totals AUTO'!$F25,0)</f>
        <v>0</v>
      </c>
      <c r="J27" s="289">
        <f>IFERROR('2.1 Target coverage'!I28/'1.7 GHG Totals AUTO'!D25,0)</f>
        <v>0</v>
      </c>
      <c r="K27" s="288">
        <f>'2.1 Target coverage'!H28+'2.1 Target coverage'!I28</f>
        <v>0</v>
      </c>
      <c r="L27" s="290">
        <f>IFERROR(K27/'1.7 GHG Totals AUTO'!$F25,0)</f>
        <v>0</v>
      </c>
      <c r="M27" s="289">
        <f>IFERROR('2.1 Target coverage'!K28/'1.7 GHG Totals AUTO'!D25,0)</f>
        <v>0</v>
      </c>
      <c r="N27" s="288">
        <f>'2.1 Target coverage'!J28+'2.1 Target coverage'!K28</f>
        <v>0</v>
      </c>
      <c r="O27" s="290">
        <f>IFERROR(N27/'1.7 GHG Totals AUTO'!$F25,0)</f>
        <v>0</v>
      </c>
      <c r="P27" s="289">
        <f>IFERROR('2.1 Target coverage'!M28/'1.7 GHG Totals AUTO'!D25,0)</f>
        <v>0</v>
      </c>
      <c r="Q27" s="288">
        <f>'2.1 Target coverage'!L28+'2.1 Target coverage'!M28</f>
        <v>0</v>
      </c>
      <c r="R27" s="290">
        <f>IFERROR(Q27/'1.7 GHG Totals AUTO'!$F25,0)</f>
        <v>0</v>
      </c>
      <c r="S27" s="289">
        <f>IFERROR('2.1 Target coverage'!O28/'1.7 GHG Totals AUTO'!D25,0)</f>
        <v>0</v>
      </c>
      <c r="T27" s="288">
        <f>'2.1 Target coverage'!N28+'2.1 Target coverage'!O28</f>
        <v>0</v>
      </c>
      <c r="U27" s="290">
        <f>IFERROR(T27/'1.7 GHG Totals AUTO'!$F25,0)</f>
        <v>0</v>
      </c>
      <c r="V27" s="289">
        <f>IFERROR('2.1 Target coverage'!Q28/'1.7 GHG Totals AUTO'!D25,0)</f>
        <v>0</v>
      </c>
      <c r="W27" s="288">
        <f>'2.1 Target coverage'!P28+'2.1 Target coverage'!Q28</f>
        <v>0</v>
      </c>
      <c r="X27" s="290">
        <f>IFERROR(W27/'1.7 GHG Totals AUTO'!$F25,0)</f>
        <v>0</v>
      </c>
      <c r="Y27" s="289">
        <f>IFERROR('2.1 Target coverage'!S28/'1.7 GHG Totals AUTO'!D25,0)</f>
        <v>0</v>
      </c>
      <c r="Z27" s="288">
        <f>'2.1 Target coverage'!R28+'2.1 Target coverage'!S28</f>
        <v>0</v>
      </c>
      <c r="AA27" s="290">
        <f>IFERROR(Z27/'1.7 GHG Totals AUTO'!$F25,0)</f>
        <v>0</v>
      </c>
      <c r="AB27" s="289">
        <f>IFERROR('2.1 Target coverage'!U28/'1.7 GHG Totals AUTO'!D25,0)</f>
        <v>0</v>
      </c>
      <c r="AC27" s="288">
        <f>'2.1 Target coverage'!T28+'2.1 Target coverage'!U28</f>
        <v>0</v>
      </c>
      <c r="AD27" s="290">
        <f>IFERROR(AC27/'1.7 GHG Totals AUTO'!$F25,0)</f>
        <v>0</v>
      </c>
      <c r="AE27" s="289">
        <f>IFERROR('2.1 Target coverage'!W28/'1.7 GHG Totals AUTO'!D25,0)</f>
        <v>0</v>
      </c>
      <c r="AF27" s="288">
        <f>'2.1 Target coverage'!V28+'2.1 Target coverage'!W28</f>
        <v>0</v>
      </c>
      <c r="AG27" s="290">
        <f>IFERROR(AF27/'1.7 GHG Totals AUTO'!$F25,0)</f>
        <v>0</v>
      </c>
      <c r="AH27" s="289">
        <f>IFERROR('2.1 Target coverage'!Y28/'1.7 GHG Totals AUTO'!D25,0)</f>
        <v>0</v>
      </c>
      <c r="AI27" s="288">
        <f>'2.1 Target coverage'!X28+'2.1 Target coverage'!Y28</f>
        <v>0</v>
      </c>
      <c r="AJ27" s="290">
        <f>IFERROR(AI27/'1.7 GHG Totals AUTO'!$F25,0)</f>
        <v>0</v>
      </c>
      <c r="AK27" s="228">
        <f>'2.1 Target coverage'!G28+'2.1 Target coverage'!I28+'2.1 Target coverage'!K28+'2.1 Target coverage'!M28+'2.1 Target coverage'!O28+'2.1 Target coverage'!Q28+'2.1 Target coverage'!S28+'2.1 Target coverage'!U28+'2.1 Target coverage'!W28+'2.1 Target coverage'!Y28</f>
        <v>0</v>
      </c>
      <c r="AL27" s="287">
        <f>IFERROR(AK27/'1.7 GHG Totals AUTO'!D25,0)</f>
        <v>0</v>
      </c>
      <c r="AM27" s="288">
        <f>SUM('2.1 Target coverage'!F28:Y28)</f>
        <v>0</v>
      </c>
      <c r="AN27" s="290">
        <f>IFERROR(AM27/'1.7 GHG Totals AUTO'!$F25,0)</f>
        <v>0</v>
      </c>
      <c r="AO27" s="150"/>
    </row>
    <row r="28" spans="1:41" s="126" customFormat="1" x14ac:dyDescent="0.25">
      <c r="A28" s="119"/>
      <c r="B28" s="118" t="s">
        <v>31</v>
      </c>
      <c r="C28" s="287">
        <f>IFERROR('2.2 Total coverage if overlap'!F29/'1.7 GHG Totals AUTO'!D26,0)</f>
        <v>0</v>
      </c>
      <c r="D28" s="288">
        <f>'2.2 Total coverage if overlap'!H29</f>
        <v>0</v>
      </c>
      <c r="E28" s="287">
        <f>IFERROR(D28/'1.7 GHG Totals AUTO'!F26,0)</f>
        <v>0</v>
      </c>
      <c r="F28" s="284"/>
      <c r="G28" s="289">
        <f>IFERROR('2.1 Target coverage'!G29/'1.7 GHG Totals AUTO'!D26,0)</f>
        <v>0</v>
      </c>
      <c r="H28" s="288">
        <f>'2.1 Target coverage'!F29+'2.1 Target coverage'!G29</f>
        <v>0</v>
      </c>
      <c r="I28" s="290">
        <f>IFERROR(H28/'1.7 GHG Totals AUTO'!$F26,0)</f>
        <v>0</v>
      </c>
      <c r="J28" s="289">
        <f>IFERROR('2.1 Target coverage'!I29/'1.7 GHG Totals AUTO'!D26,0)</f>
        <v>0</v>
      </c>
      <c r="K28" s="288">
        <f>'2.1 Target coverage'!H29+'2.1 Target coverage'!I29</f>
        <v>0</v>
      </c>
      <c r="L28" s="290">
        <f>IFERROR(K28/'1.7 GHG Totals AUTO'!$F26,0)</f>
        <v>0</v>
      </c>
      <c r="M28" s="289">
        <f>IFERROR('2.1 Target coverage'!K29/'1.7 GHG Totals AUTO'!D26,0)</f>
        <v>0</v>
      </c>
      <c r="N28" s="288">
        <f>'2.1 Target coverage'!J29+'2.1 Target coverage'!K29</f>
        <v>0</v>
      </c>
      <c r="O28" s="290">
        <f>IFERROR(N28/'1.7 GHG Totals AUTO'!$F26,0)</f>
        <v>0</v>
      </c>
      <c r="P28" s="289">
        <f>IFERROR('2.1 Target coverage'!M29/'1.7 GHG Totals AUTO'!D26,0)</f>
        <v>0</v>
      </c>
      <c r="Q28" s="288">
        <f>'2.1 Target coverage'!L29+'2.1 Target coverage'!M29</f>
        <v>0</v>
      </c>
      <c r="R28" s="290">
        <f>IFERROR(Q28/'1.7 GHG Totals AUTO'!$F26,0)</f>
        <v>0</v>
      </c>
      <c r="S28" s="289">
        <f>IFERROR('2.1 Target coverage'!O29/'1.7 GHG Totals AUTO'!D26,0)</f>
        <v>0</v>
      </c>
      <c r="T28" s="288">
        <f>'2.1 Target coverage'!N29+'2.1 Target coverage'!O29</f>
        <v>0</v>
      </c>
      <c r="U28" s="290">
        <f>IFERROR(T28/'1.7 GHG Totals AUTO'!$F26,0)</f>
        <v>0</v>
      </c>
      <c r="V28" s="289">
        <f>IFERROR('2.1 Target coverage'!Q29/'1.7 GHG Totals AUTO'!D26,0)</f>
        <v>0</v>
      </c>
      <c r="W28" s="288">
        <f>'2.1 Target coverage'!P29+'2.1 Target coverage'!Q29</f>
        <v>0</v>
      </c>
      <c r="X28" s="290">
        <f>IFERROR(W28/'1.7 GHG Totals AUTO'!$F26,0)</f>
        <v>0</v>
      </c>
      <c r="Y28" s="289">
        <f>IFERROR('2.1 Target coverage'!S29/'1.7 GHG Totals AUTO'!D26,0)</f>
        <v>0</v>
      </c>
      <c r="Z28" s="288">
        <f>'2.1 Target coverage'!R29+'2.1 Target coverage'!S29</f>
        <v>0</v>
      </c>
      <c r="AA28" s="290">
        <f>IFERROR(Z28/'1.7 GHG Totals AUTO'!$F26,0)</f>
        <v>0</v>
      </c>
      <c r="AB28" s="289">
        <f>IFERROR('2.1 Target coverage'!U29/'1.7 GHG Totals AUTO'!D26,0)</f>
        <v>0</v>
      </c>
      <c r="AC28" s="288">
        <f>'2.1 Target coverage'!T29+'2.1 Target coverage'!U29</f>
        <v>0</v>
      </c>
      <c r="AD28" s="290">
        <f>IFERROR(AC28/'1.7 GHG Totals AUTO'!$F26,0)</f>
        <v>0</v>
      </c>
      <c r="AE28" s="289">
        <f>IFERROR('2.1 Target coverage'!W29/'1.7 GHG Totals AUTO'!D26,0)</f>
        <v>0</v>
      </c>
      <c r="AF28" s="288">
        <f>'2.1 Target coverage'!V29+'2.1 Target coverage'!W29</f>
        <v>0</v>
      </c>
      <c r="AG28" s="290">
        <f>IFERROR(AF28/'1.7 GHG Totals AUTO'!$F26,0)</f>
        <v>0</v>
      </c>
      <c r="AH28" s="289">
        <f>IFERROR('2.1 Target coverage'!Y29/'1.7 GHG Totals AUTO'!D26,0)</f>
        <v>0</v>
      </c>
      <c r="AI28" s="288">
        <f>'2.1 Target coverage'!X29+'2.1 Target coverage'!Y29</f>
        <v>0</v>
      </c>
      <c r="AJ28" s="290">
        <f>IFERROR(AI28/'1.7 GHG Totals AUTO'!$F26,0)</f>
        <v>0</v>
      </c>
      <c r="AK28" s="228">
        <f>'2.1 Target coverage'!G29+'2.1 Target coverage'!I29+'2.1 Target coverage'!K29+'2.1 Target coverage'!M29+'2.1 Target coverage'!O29+'2.1 Target coverage'!Q29+'2.1 Target coverage'!S29+'2.1 Target coverage'!U29+'2.1 Target coverage'!W29+'2.1 Target coverage'!Y29</f>
        <v>0</v>
      </c>
      <c r="AL28" s="287">
        <f>IFERROR(AK28/'1.7 GHG Totals AUTO'!D26,0)</f>
        <v>0</v>
      </c>
      <c r="AM28" s="288">
        <f>SUM('2.1 Target coverage'!F29:Y29)</f>
        <v>0</v>
      </c>
      <c r="AN28" s="290">
        <f>IFERROR(AM28/'1.7 GHG Totals AUTO'!$F26,0)</f>
        <v>0</v>
      </c>
      <c r="AO28" s="150"/>
    </row>
    <row r="29" spans="1:41" s="126" customFormat="1" x14ac:dyDescent="0.25">
      <c r="A29" s="119"/>
      <c r="B29" s="120" t="s">
        <v>32</v>
      </c>
      <c r="C29" s="287">
        <f>IFERROR('2.2 Total coverage if overlap'!F30/'1.7 GHG Totals AUTO'!D27,0)</f>
        <v>0</v>
      </c>
      <c r="D29" s="288">
        <f>'2.2 Total coverage if overlap'!H30</f>
        <v>0</v>
      </c>
      <c r="E29" s="287">
        <f>IFERROR(D29/'1.7 GHG Totals AUTO'!F27,0)</f>
        <v>0</v>
      </c>
      <c r="F29" s="284"/>
      <c r="G29" s="289">
        <f>IFERROR('2.1 Target coverage'!G30/'1.7 GHG Totals AUTO'!D27,0)</f>
        <v>0</v>
      </c>
      <c r="H29" s="288">
        <f>'2.1 Target coverage'!F30+'2.1 Target coverage'!G30</f>
        <v>0</v>
      </c>
      <c r="I29" s="290">
        <f>IFERROR(H29/'1.7 GHG Totals AUTO'!$F27,0)</f>
        <v>0</v>
      </c>
      <c r="J29" s="289">
        <f>IFERROR('2.1 Target coverage'!I30/'1.7 GHG Totals AUTO'!D27,0)</f>
        <v>0</v>
      </c>
      <c r="K29" s="288">
        <f>'2.1 Target coverage'!H30+'2.1 Target coverage'!I30</f>
        <v>0</v>
      </c>
      <c r="L29" s="290">
        <f>IFERROR(K29/'1.7 GHG Totals AUTO'!$F27,0)</f>
        <v>0</v>
      </c>
      <c r="M29" s="289">
        <f>IFERROR('2.1 Target coverage'!K30/'1.7 GHG Totals AUTO'!D27,0)</f>
        <v>0</v>
      </c>
      <c r="N29" s="288">
        <f>'2.1 Target coverage'!J30+'2.1 Target coverage'!K30</f>
        <v>0</v>
      </c>
      <c r="O29" s="290">
        <f>IFERROR(N29/'1.7 GHG Totals AUTO'!$F27,0)</f>
        <v>0</v>
      </c>
      <c r="P29" s="289">
        <f>IFERROR('2.1 Target coverage'!M30/'1.7 GHG Totals AUTO'!D27,0)</f>
        <v>0</v>
      </c>
      <c r="Q29" s="288">
        <f>'2.1 Target coverage'!L30+'2.1 Target coverage'!M30</f>
        <v>0</v>
      </c>
      <c r="R29" s="290">
        <f>IFERROR(Q29/'1.7 GHG Totals AUTO'!$F27,0)</f>
        <v>0</v>
      </c>
      <c r="S29" s="289">
        <f>IFERROR('2.1 Target coverage'!O30/'1.7 GHG Totals AUTO'!D27,0)</f>
        <v>0</v>
      </c>
      <c r="T29" s="288">
        <f>'2.1 Target coverage'!N30+'2.1 Target coverage'!O30</f>
        <v>0</v>
      </c>
      <c r="U29" s="290">
        <f>IFERROR(T29/'1.7 GHG Totals AUTO'!$F27,0)</f>
        <v>0</v>
      </c>
      <c r="V29" s="289">
        <f>IFERROR('2.1 Target coverage'!Q30/'1.7 GHG Totals AUTO'!D27,0)</f>
        <v>0</v>
      </c>
      <c r="W29" s="288">
        <f>'2.1 Target coverage'!P30+'2.1 Target coverage'!Q30</f>
        <v>0</v>
      </c>
      <c r="X29" s="290">
        <f>IFERROR(W29/'1.7 GHG Totals AUTO'!$F27,0)</f>
        <v>0</v>
      </c>
      <c r="Y29" s="289">
        <f>IFERROR('2.1 Target coverage'!S30/'1.7 GHG Totals AUTO'!D27,0)</f>
        <v>0</v>
      </c>
      <c r="Z29" s="288">
        <f>'2.1 Target coverage'!R30+'2.1 Target coverage'!S30</f>
        <v>0</v>
      </c>
      <c r="AA29" s="290">
        <f>IFERROR(Z29/'1.7 GHG Totals AUTO'!$F27,0)</f>
        <v>0</v>
      </c>
      <c r="AB29" s="289">
        <f>IFERROR('2.1 Target coverage'!U30/'1.7 GHG Totals AUTO'!D27,0)</f>
        <v>0</v>
      </c>
      <c r="AC29" s="288">
        <f>'2.1 Target coverage'!T30+'2.1 Target coverage'!U30</f>
        <v>0</v>
      </c>
      <c r="AD29" s="290">
        <f>IFERROR(AC29/'1.7 GHG Totals AUTO'!$F27,0)</f>
        <v>0</v>
      </c>
      <c r="AE29" s="289">
        <f>IFERROR('2.1 Target coverage'!W30/'1.7 GHG Totals AUTO'!D27,0)</f>
        <v>0</v>
      </c>
      <c r="AF29" s="288">
        <f>'2.1 Target coverage'!V30+'2.1 Target coverage'!W30</f>
        <v>0</v>
      </c>
      <c r="AG29" s="290">
        <f>IFERROR(AF29/'1.7 GHG Totals AUTO'!$F27,0)</f>
        <v>0</v>
      </c>
      <c r="AH29" s="289">
        <f>IFERROR('2.1 Target coverage'!Y30/'1.7 GHG Totals AUTO'!D27,0)</f>
        <v>0</v>
      </c>
      <c r="AI29" s="288">
        <f>'2.1 Target coverage'!X30+'2.1 Target coverage'!Y30</f>
        <v>0</v>
      </c>
      <c r="AJ29" s="290">
        <f>IFERROR(AI29/'1.7 GHG Totals AUTO'!$F27,0)</f>
        <v>0</v>
      </c>
      <c r="AK29" s="228">
        <f>'2.1 Target coverage'!G30+'2.1 Target coverage'!I30+'2.1 Target coverage'!K30+'2.1 Target coverage'!M30+'2.1 Target coverage'!O30+'2.1 Target coverage'!Q30+'2.1 Target coverage'!S30+'2.1 Target coverage'!U30+'2.1 Target coverage'!W30+'2.1 Target coverage'!Y30</f>
        <v>0</v>
      </c>
      <c r="AL29" s="287">
        <f>IFERROR(AK29/'1.7 GHG Totals AUTO'!D27,0)</f>
        <v>0</v>
      </c>
      <c r="AM29" s="288">
        <f>SUM('2.1 Target coverage'!F30:Y30)</f>
        <v>0</v>
      </c>
      <c r="AN29" s="290">
        <f>IFERROR(AM29/'1.7 GHG Totals AUTO'!$F27,0)</f>
        <v>0</v>
      </c>
      <c r="AO29" s="150"/>
    </row>
    <row r="30" spans="1:41" s="126" customFormat="1" x14ac:dyDescent="0.25">
      <c r="A30" s="119"/>
      <c r="B30" s="118" t="s">
        <v>33</v>
      </c>
      <c r="C30" s="287">
        <f>IFERROR('2.2 Total coverage if overlap'!F31/'1.7 GHG Totals AUTO'!D28,0)</f>
        <v>0</v>
      </c>
      <c r="D30" s="288">
        <f>'2.2 Total coverage if overlap'!H31</f>
        <v>0</v>
      </c>
      <c r="E30" s="287">
        <f>IFERROR(D30/'1.7 GHG Totals AUTO'!F28,0)</f>
        <v>0</v>
      </c>
      <c r="F30" s="284"/>
      <c r="G30" s="289">
        <f>IFERROR('2.1 Target coverage'!G31/'1.7 GHG Totals AUTO'!D28,0)</f>
        <v>0</v>
      </c>
      <c r="H30" s="288">
        <f>'2.1 Target coverage'!F31+'2.1 Target coverage'!G31</f>
        <v>0</v>
      </c>
      <c r="I30" s="290">
        <f>IFERROR(H30/'1.7 GHG Totals AUTO'!$F28,0)</f>
        <v>0</v>
      </c>
      <c r="J30" s="289">
        <f>IFERROR('2.1 Target coverage'!I31/'1.7 GHG Totals AUTO'!D28,0)</f>
        <v>0</v>
      </c>
      <c r="K30" s="288">
        <f>'2.1 Target coverage'!H31+'2.1 Target coverage'!I31</f>
        <v>0</v>
      </c>
      <c r="L30" s="290">
        <f>IFERROR(K30/'1.7 GHG Totals AUTO'!$F28,0)</f>
        <v>0</v>
      </c>
      <c r="M30" s="289">
        <f>IFERROR('2.1 Target coverage'!K31/'1.7 GHG Totals AUTO'!D28,0)</f>
        <v>0</v>
      </c>
      <c r="N30" s="288">
        <f>'2.1 Target coverage'!J31+'2.1 Target coverage'!K31</f>
        <v>0</v>
      </c>
      <c r="O30" s="290">
        <f>IFERROR(N30/'1.7 GHG Totals AUTO'!$F28,0)</f>
        <v>0</v>
      </c>
      <c r="P30" s="289">
        <f>IFERROR('2.1 Target coverage'!M31/'1.7 GHG Totals AUTO'!D28,0)</f>
        <v>0</v>
      </c>
      <c r="Q30" s="288">
        <f>'2.1 Target coverage'!L31+'2.1 Target coverage'!M31</f>
        <v>0</v>
      </c>
      <c r="R30" s="290">
        <f>IFERROR(Q30/'1.7 GHG Totals AUTO'!$F28,0)</f>
        <v>0</v>
      </c>
      <c r="S30" s="289">
        <f>IFERROR('2.1 Target coverage'!O31/'1.7 GHG Totals AUTO'!D28,0)</f>
        <v>0</v>
      </c>
      <c r="T30" s="288">
        <f>'2.1 Target coverage'!N31+'2.1 Target coverage'!O31</f>
        <v>0</v>
      </c>
      <c r="U30" s="290">
        <f>IFERROR(T30/'1.7 GHG Totals AUTO'!$F28,0)</f>
        <v>0</v>
      </c>
      <c r="V30" s="289">
        <f>IFERROR('2.1 Target coverage'!Q31/'1.7 GHG Totals AUTO'!D28,0)</f>
        <v>0</v>
      </c>
      <c r="W30" s="288">
        <f>'2.1 Target coverage'!P31+'2.1 Target coverage'!Q31</f>
        <v>0</v>
      </c>
      <c r="X30" s="290">
        <f>IFERROR(W30/'1.7 GHG Totals AUTO'!$F28,0)</f>
        <v>0</v>
      </c>
      <c r="Y30" s="289">
        <f>IFERROR('2.1 Target coverage'!S31/'1.7 GHG Totals AUTO'!D28,0)</f>
        <v>0</v>
      </c>
      <c r="Z30" s="288">
        <f>'2.1 Target coverage'!R31+'2.1 Target coverage'!S31</f>
        <v>0</v>
      </c>
      <c r="AA30" s="290">
        <f>IFERROR(Z30/'1.7 GHG Totals AUTO'!$F28,0)</f>
        <v>0</v>
      </c>
      <c r="AB30" s="289">
        <f>IFERROR('2.1 Target coverage'!U31/'1.7 GHG Totals AUTO'!D28,0)</f>
        <v>0</v>
      </c>
      <c r="AC30" s="288">
        <f>'2.1 Target coverage'!T31+'2.1 Target coverage'!U31</f>
        <v>0</v>
      </c>
      <c r="AD30" s="290">
        <f>IFERROR(AC30/'1.7 GHG Totals AUTO'!$F28,0)</f>
        <v>0</v>
      </c>
      <c r="AE30" s="289">
        <f>IFERROR('2.1 Target coverage'!W31/'1.7 GHG Totals AUTO'!D28,0)</f>
        <v>0</v>
      </c>
      <c r="AF30" s="288">
        <f>'2.1 Target coverage'!V31+'2.1 Target coverage'!W31</f>
        <v>0</v>
      </c>
      <c r="AG30" s="290">
        <f>IFERROR(AF30/'1.7 GHG Totals AUTO'!$F28,0)</f>
        <v>0</v>
      </c>
      <c r="AH30" s="289">
        <f>IFERROR('2.1 Target coverage'!Y31/'1.7 GHG Totals AUTO'!D28,0)</f>
        <v>0</v>
      </c>
      <c r="AI30" s="288">
        <f>'2.1 Target coverage'!X31+'2.1 Target coverage'!Y31</f>
        <v>0</v>
      </c>
      <c r="AJ30" s="290">
        <f>IFERROR(AI30/'1.7 GHG Totals AUTO'!$F28,0)</f>
        <v>0</v>
      </c>
      <c r="AK30" s="228">
        <f>'2.1 Target coverage'!G31+'2.1 Target coverage'!I31+'2.1 Target coverage'!K31+'2.1 Target coverage'!M31+'2.1 Target coverage'!O31+'2.1 Target coverage'!Q31+'2.1 Target coverage'!S31+'2.1 Target coverage'!U31+'2.1 Target coverage'!W31+'2.1 Target coverage'!Y31</f>
        <v>0</v>
      </c>
      <c r="AL30" s="287">
        <f>IFERROR(AK30/'1.7 GHG Totals AUTO'!D28,0)</f>
        <v>0</v>
      </c>
      <c r="AM30" s="288">
        <f>SUM('2.1 Target coverage'!F31:Y31)</f>
        <v>0</v>
      </c>
      <c r="AN30" s="290">
        <f>IFERROR(AM30/'1.7 GHG Totals AUTO'!$F28,0)</f>
        <v>0</v>
      </c>
      <c r="AO30" s="150"/>
    </row>
    <row r="31" spans="1:41" s="126" customFormat="1" x14ac:dyDescent="0.25">
      <c r="A31" s="119"/>
      <c r="B31" s="120" t="s">
        <v>38</v>
      </c>
      <c r="C31" s="287">
        <f>IFERROR('2.2 Total coverage if overlap'!F32/'1.7 GHG Totals AUTO'!D29,0)</f>
        <v>0</v>
      </c>
      <c r="D31" s="288">
        <f>'2.2 Total coverage if overlap'!H32</f>
        <v>0</v>
      </c>
      <c r="E31" s="287">
        <f>IFERROR(D31/'1.7 GHG Totals AUTO'!F29,0)</f>
        <v>0</v>
      </c>
      <c r="F31" s="284"/>
      <c r="G31" s="289">
        <f>IFERROR('2.1 Target coverage'!G32/'1.7 GHG Totals AUTO'!D29,0)</f>
        <v>0</v>
      </c>
      <c r="H31" s="288">
        <f>'2.1 Target coverage'!F32+'2.1 Target coverage'!G32</f>
        <v>0</v>
      </c>
      <c r="I31" s="290">
        <f>IFERROR(H31/'1.7 GHG Totals AUTO'!$F29,0)</f>
        <v>0</v>
      </c>
      <c r="J31" s="289">
        <f>IFERROR('2.1 Target coverage'!I32/'1.7 GHG Totals AUTO'!D29,0)</f>
        <v>0</v>
      </c>
      <c r="K31" s="288">
        <f>'2.1 Target coverage'!H32+'2.1 Target coverage'!I32</f>
        <v>0</v>
      </c>
      <c r="L31" s="290">
        <f>IFERROR(K31/'1.7 GHG Totals AUTO'!$F29,0)</f>
        <v>0</v>
      </c>
      <c r="M31" s="289">
        <f>IFERROR('2.1 Target coverage'!K32/'1.7 GHG Totals AUTO'!D29,0)</f>
        <v>0</v>
      </c>
      <c r="N31" s="288">
        <f>'2.1 Target coverage'!J32+'2.1 Target coverage'!K32</f>
        <v>0</v>
      </c>
      <c r="O31" s="290">
        <f>IFERROR(N31/'1.7 GHG Totals AUTO'!$F29,0)</f>
        <v>0</v>
      </c>
      <c r="P31" s="289">
        <f>IFERROR('2.1 Target coverage'!M32/'1.7 GHG Totals AUTO'!D29,0)</f>
        <v>0</v>
      </c>
      <c r="Q31" s="288">
        <f>'2.1 Target coverage'!L32+'2.1 Target coverage'!M32</f>
        <v>0</v>
      </c>
      <c r="R31" s="290">
        <f>IFERROR(Q31/'1.7 GHG Totals AUTO'!$F29,0)</f>
        <v>0</v>
      </c>
      <c r="S31" s="289">
        <f>IFERROR('2.1 Target coverage'!O32/'1.7 GHG Totals AUTO'!D29,0)</f>
        <v>0</v>
      </c>
      <c r="T31" s="288">
        <f>'2.1 Target coverage'!N32+'2.1 Target coverage'!O32</f>
        <v>0</v>
      </c>
      <c r="U31" s="290">
        <f>IFERROR(T31/'1.7 GHG Totals AUTO'!$F29,0)</f>
        <v>0</v>
      </c>
      <c r="V31" s="289">
        <f>IFERROR('2.1 Target coverage'!Q32/'1.7 GHG Totals AUTO'!D29,0)</f>
        <v>0</v>
      </c>
      <c r="W31" s="288">
        <f>'2.1 Target coverage'!P32+'2.1 Target coverage'!Q32</f>
        <v>0</v>
      </c>
      <c r="X31" s="290">
        <f>IFERROR(W31/'1.7 GHG Totals AUTO'!$F29,0)</f>
        <v>0</v>
      </c>
      <c r="Y31" s="289">
        <f>IFERROR('2.1 Target coverage'!S32/'1.7 GHG Totals AUTO'!D29,0)</f>
        <v>0</v>
      </c>
      <c r="Z31" s="288">
        <f>'2.1 Target coverage'!R32+'2.1 Target coverage'!S32</f>
        <v>0</v>
      </c>
      <c r="AA31" s="290">
        <f>IFERROR(Z31/'1.7 GHG Totals AUTO'!$F29,0)</f>
        <v>0</v>
      </c>
      <c r="AB31" s="289">
        <f>IFERROR('2.1 Target coverage'!U32/'1.7 GHG Totals AUTO'!D29,0)</f>
        <v>0</v>
      </c>
      <c r="AC31" s="288">
        <f>'2.1 Target coverage'!T32+'2.1 Target coverage'!U32</f>
        <v>0</v>
      </c>
      <c r="AD31" s="290">
        <f>IFERROR(AC31/'1.7 GHG Totals AUTO'!$F29,0)</f>
        <v>0</v>
      </c>
      <c r="AE31" s="289">
        <f>IFERROR('2.1 Target coverage'!W32/'1.7 GHG Totals AUTO'!D29,0)</f>
        <v>0</v>
      </c>
      <c r="AF31" s="288">
        <f>'2.1 Target coverage'!V32+'2.1 Target coverage'!W32</f>
        <v>0</v>
      </c>
      <c r="AG31" s="290">
        <f>IFERROR(AF31/'1.7 GHG Totals AUTO'!$F29,0)</f>
        <v>0</v>
      </c>
      <c r="AH31" s="289">
        <f>IFERROR('2.1 Target coverage'!Y32/'1.7 GHG Totals AUTO'!D29,0)</f>
        <v>0</v>
      </c>
      <c r="AI31" s="288">
        <f>'2.1 Target coverage'!X32+'2.1 Target coverage'!Y32</f>
        <v>0</v>
      </c>
      <c r="AJ31" s="290">
        <f>IFERROR(AI31/'1.7 GHG Totals AUTO'!$F29,0)</f>
        <v>0</v>
      </c>
      <c r="AK31" s="228">
        <f>'2.1 Target coverage'!G32+'2.1 Target coverage'!I32+'2.1 Target coverage'!K32+'2.1 Target coverage'!M32+'2.1 Target coverage'!O32+'2.1 Target coverage'!Q32+'2.1 Target coverage'!S32+'2.1 Target coverage'!U32+'2.1 Target coverage'!W32+'2.1 Target coverage'!Y32</f>
        <v>0</v>
      </c>
      <c r="AL31" s="287">
        <f>IFERROR(AK31/'1.7 GHG Totals AUTO'!D29,0)</f>
        <v>0</v>
      </c>
      <c r="AM31" s="288">
        <f>SUM('2.1 Target coverage'!F32:Y32)</f>
        <v>0</v>
      </c>
      <c r="AN31" s="290">
        <f>IFERROR(AM31/'1.7 GHG Totals AUTO'!$F29,0)</f>
        <v>0</v>
      </c>
      <c r="AO31" s="150"/>
    </row>
    <row r="32" spans="1:41" s="126" customFormat="1" ht="30" x14ac:dyDescent="0.25">
      <c r="A32" s="119"/>
      <c r="B32" s="43" t="s">
        <v>525</v>
      </c>
      <c r="C32" s="287">
        <f>IFERROR('2.2 Total coverage if overlap'!F33/'1.7 GHG Totals AUTO'!D30,0)</f>
        <v>0</v>
      </c>
      <c r="D32" s="288">
        <f>'2.2 Total coverage if overlap'!H33</f>
        <v>0</v>
      </c>
      <c r="E32" s="287">
        <f>IFERROR(D32/'1.7 GHG Totals AUTO'!F30,0)</f>
        <v>0</v>
      </c>
      <c r="F32" s="284"/>
      <c r="G32" s="289">
        <f>IFERROR('2.1 Target coverage'!G33/'1.7 GHG Totals AUTO'!D30,0)</f>
        <v>0</v>
      </c>
      <c r="H32" s="288">
        <f>'2.1 Target coverage'!F33+'2.1 Target coverage'!G33</f>
        <v>0</v>
      </c>
      <c r="I32" s="290">
        <f>IFERROR(H32/'1.7 GHG Totals AUTO'!$F30,0)</f>
        <v>0</v>
      </c>
      <c r="J32" s="289">
        <f>IFERROR('2.1 Target coverage'!I33/'1.7 GHG Totals AUTO'!D30,0)</f>
        <v>0</v>
      </c>
      <c r="K32" s="288">
        <f>'2.1 Target coverage'!H33+'2.1 Target coverage'!I33</f>
        <v>0</v>
      </c>
      <c r="L32" s="290">
        <f>IFERROR(K32/'1.7 GHG Totals AUTO'!$F30,0)</f>
        <v>0</v>
      </c>
      <c r="M32" s="289">
        <f>IFERROR('2.1 Target coverage'!K33/'1.7 GHG Totals AUTO'!D30,0)</f>
        <v>0</v>
      </c>
      <c r="N32" s="288">
        <f>'2.1 Target coverage'!J33+'2.1 Target coverage'!K33</f>
        <v>0</v>
      </c>
      <c r="O32" s="290">
        <f>IFERROR(N32/'1.7 GHG Totals AUTO'!$F30,0)</f>
        <v>0</v>
      </c>
      <c r="P32" s="289">
        <f>IFERROR('2.1 Target coverage'!M33/'1.7 GHG Totals AUTO'!D30,0)</f>
        <v>0</v>
      </c>
      <c r="Q32" s="288">
        <f>'2.1 Target coverage'!L33+'2.1 Target coverage'!M33</f>
        <v>0</v>
      </c>
      <c r="R32" s="290">
        <f>IFERROR(Q32/'1.7 GHG Totals AUTO'!$F30,0)</f>
        <v>0</v>
      </c>
      <c r="S32" s="289">
        <f>IFERROR('2.1 Target coverage'!O33/'1.7 GHG Totals AUTO'!D30,0)</f>
        <v>0</v>
      </c>
      <c r="T32" s="288">
        <f>'2.1 Target coverage'!N33+'2.1 Target coverage'!O33</f>
        <v>0</v>
      </c>
      <c r="U32" s="290">
        <f>IFERROR(T32/'1.7 GHG Totals AUTO'!$F30,0)</f>
        <v>0</v>
      </c>
      <c r="V32" s="289">
        <f>IFERROR('2.1 Target coverage'!Q33/'1.7 GHG Totals AUTO'!D30,0)</f>
        <v>0</v>
      </c>
      <c r="W32" s="288">
        <f>'2.1 Target coverage'!P33+'2.1 Target coverage'!Q33</f>
        <v>0</v>
      </c>
      <c r="X32" s="290">
        <f>IFERROR(W32/'1.7 GHG Totals AUTO'!$F30,0)</f>
        <v>0</v>
      </c>
      <c r="Y32" s="289">
        <f>IFERROR('2.1 Target coverage'!S33/'1.7 GHG Totals AUTO'!D30,0)</f>
        <v>0</v>
      </c>
      <c r="Z32" s="288">
        <f>'2.1 Target coverage'!R33+'2.1 Target coverage'!S33</f>
        <v>0</v>
      </c>
      <c r="AA32" s="290">
        <f>IFERROR(Z32/'1.7 GHG Totals AUTO'!$F30,0)</f>
        <v>0</v>
      </c>
      <c r="AB32" s="289">
        <f>IFERROR('2.1 Target coverage'!U33/'1.7 GHG Totals AUTO'!D30,0)</f>
        <v>0</v>
      </c>
      <c r="AC32" s="288">
        <f>'2.1 Target coverage'!T33+'2.1 Target coverage'!U33</f>
        <v>0</v>
      </c>
      <c r="AD32" s="290">
        <f>IFERROR(AC32/'1.7 GHG Totals AUTO'!$F30,0)</f>
        <v>0</v>
      </c>
      <c r="AE32" s="289">
        <f>IFERROR('2.1 Target coverage'!W33/'1.7 GHG Totals AUTO'!D30,0)</f>
        <v>0</v>
      </c>
      <c r="AF32" s="288">
        <f>'2.1 Target coverage'!V33+'2.1 Target coverage'!W33</f>
        <v>0</v>
      </c>
      <c r="AG32" s="290">
        <f>IFERROR(AF32/'1.7 GHG Totals AUTO'!$F30,0)</f>
        <v>0</v>
      </c>
      <c r="AH32" s="289">
        <f>IFERROR('2.1 Target coverage'!Y33/'1.7 GHG Totals AUTO'!D30,0)</f>
        <v>0</v>
      </c>
      <c r="AI32" s="288">
        <f>'2.1 Target coverage'!X33+'2.1 Target coverage'!Y33</f>
        <v>0</v>
      </c>
      <c r="AJ32" s="290">
        <f>IFERROR(AI32/'1.7 GHG Totals AUTO'!$F30,0)</f>
        <v>0</v>
      </c>
      <c r="AK32" s="228">
        <f>'2.1 Target coverage'!G33+'2.1 Target coverage'!I33+'2.1 Target coverage'!K33+'2.1 Target coverage'!M33+'2.1 Target coverage'!O33+'2.1 Target coverage'!Q33+'2.1 Target coverage'!S33+'2.1 Target coverage'!U33+'2.1 Target coverage'!W33+'2.1 Target coverage'!Y33</f>
        <v>0</v>
      </c>
      <c r="AL32" s="287">
        <f>IFERROR(AK32/'1.7 GHG Totals AUTO'!D30,0)</f>
        <v>0</v>
      </c>
      <c r="AM32" s="288">
        <f>SUM('2.1 Target coverage'!F33:Y33)</f>
        <v>0</v>
      </c>
      <c r="AN32" s="290">
        <f>IFERROR(AM32/'1.7 GHG Totals AUTO'!$F30,0)</f>
        <v>0</v>
      </c>
      <c r="AO32" s="150"/>
    </row>
    <row r="33" spans="1:41" s="126" customFormat="1" x14ac:dyDescent="0.25">
      <c r="A33" s="119"/>
      <c r="B33" s="43" t="s">
        <v>524</v>
      </c>
      <c r="C33" s="287">
        <f>IFERROR('2.2 Total coverage if overlap'!F34/'1.7 GHG Totals AUTO'!D31,0)</f>
        <v>0</v>
      </c>
      <c r="D33" s="288">
        <f>'2.2 Total coverage if overlap'!H34</f>
        <v>0</v>
      </c>
      <c r="E33" s="287">
        <f>IFERROR(D33/'1.7 GHG Totals AUTO'!F31,0)</f>
        <v>0</v>
      </c>
      <c r="F33" s="284"/>
      <c r="G33" s="289">
        <f>IFERROR('2.1 Target coverage'!G34/'1.7 GHG Totals AUTO'!D31,0)</f>
        <v>0</v>
      </c>
      <c r="H33" s="288">
        <f>'2.1 Target coverage'!F34+'2.1 Target coverage'!G34</f>
        <v>0</v>
      </c>
      <c r="I33" s="290">
        <f>IFERROR(H33/'1.7 GHG Totals AUTO'!$F31,0)</f>
        <v>0</v>
      </c>
      <c r="J33" s="289">
        <f>IFERROR('2.1 Target coverage'!I34/'1.7 GHG Totals AUTO'!D31,0)</f>
        <v>0</v>
      </c>
      <c r="K33" s="288">
        <f>'2.1 Target coverage'!H34+'2.1 Target coverage'!I34</f>
        <v>0</v>
      </c>
      <c r="L33" s="290">
        <f>IFERROR(K33/'1.7 GHG Totals AUTO'!$F31,0)</f>
        <v>0</v>
      </c>
      <c r="M33" s="289">
        <f>IFERROR('2.1 Target coverage'!K34/'1.7 GHG Totals AUTO'!D31,0)</f>
        <v>0</v>
      </c>
      <c r="N33" s="288">
        <f>'2.1 Target coverage'!J34+'2.1 Target coverage'!K34</f>
        <v>0</v>
      </c>
      <c r="O33" s="290">
        <f>IFERROR(N33/'1.7 GHG Totals AUTO'!$F31,0)</f>
        <v>0</v>
      </c>
      <c r="P33" s="289">
        <f>IFERROR('2.1 Target coverage'!M34/'1.7 GHG Totals AUTO'!D31,0)</f>
        <v>0</v>
      </c>
      <c r="Q33" s="288">
        <f>'2.1 Target coverage'!L34+'2.1 Target coverage'!M34</f>
        <v>0</v>
      </c>
      <c r="R33" s="290">
        <f>IFERROR(Q33/'1.7 GHG Totals AUTO'!$F31,0)</f>
        <v>0</v>
      </c>
      <c r="S33" s="289">
        <f>IFERROR('2.1 Target coverage'!O34/'1.7 GHG Totals AUTO'!D31,0)</f>
        <v>0</v>
      </c>
      <c r="T33" s="288">
        <f>'2.1 Target coverage'!N34+'2.1 Target coverage'!O34</f>
        <v>0</v>
      </c>
      <c r="U33" s="290">
        <f>IFERROR(T33/'1.7 GHG Totals AUTO'!$F31,0)</f>
        <v>0</v>
      </c>
      <c r="V33" s="289">
        <f>IFERROR('2.1 Target coverage'!Q34/'1.7 GHG Totals AUTO'!D31,0)</f>
        <v>0</v>
      </c>
      <c r="W33" s="288">
        <f>'2.1 Target coverage'!P34+'2.1 Target coverage'!Q34</f>
        <v>0</v>
      </c>
      <c r="X33" s="290">
        <f>IFERROR(W33/'1.7 GHG Totals AUTO'!$F31,0)</f>
        <v>0</v>
      </c>
      <c r="Y33" s="289">
        <f>IFERROR('2.1 Target coverage'!S34/'1.7 GHG Totals AUTO'!D31,0)</f>
        <v>0</v>
      </c>
      <c r="Z33" s="288">
        <f>'2.1 Target coverage'!R34+'2.1 Target coverage'!S34</f>
        <v>0</v>
      </c>
      <c r="AA33" s="290">
        <f>IFERROR(Z33/'1.7 GHG Totals AUTO'!$F31,0)</f>
        <v>0</v>
      </c>
      <c r="AB33" s="289">
        <f>IFERROR('2.1 Target coverage'!U34/'1.7 GHG Totals AUTO'!D31,0)</f>
        <v>0</v>
      </c>
      <c r="AC33" s="288">
        <f>'2.1 Target coverage'!T34+'2.1 Target coverage'!U34</f>
        <v>0</v>
      </c>
      <c r="AD33" s="290">
        <f>IFERROR(AC33/'1.7 GHG Totals AUTO'!$F31,0)</f>
        <v>0</v>
      </c>
      <c r="AE33" s="289">
        <f>IFERROR('2.1 Target coverage'!W34/'1.7 GHG Totals AUTO'!D31,0)</f>
        <v>0</v>
      </c>
      <c r="AF33" s="288">
        <f>'2.1 Target coverage'!V34+'2.1 Target coverage'!W34</f>
        <v>0</v>
      </c>
      <c r="AG33" s="290">
        <f>IFERROR(AF33/'1.7 GHG Totals AUTO'!$F31,0)</f>
        <v>0</v>
      </c>
      <c r="AH33" s="289">
        <f>IFERROR('2.1 Target coverage'!Y34/'1.7 GHG Totals AUTO'!D31,0)</f>
        <v>0</v>
      </c>
      <c r="AI33" s="288">
        <f>'2.1 Target coverage'!X34+'2.1 Target coverage'!Y34</f>
        <v>0</v>
      </c>
      <c r="AJ33" s="290">
        <f>IFERROR(AI33/'1.7 GHG Totals AUTO'!$F31,0)</f>
        <v>0</v>
      </c>
      <c r="AK33" s="228">
        <f>'2.1 Target coverage'!G34+'2.1 Target coverage'!I34+'2.1 Target coverage'!K34+'2.1 Target coverage'!M34+'2.1 Target coverage'!O34+'2.1 Target coverage'!Q34+'2.1 Target coverage'!S34+'2.1 Target coverage'!U34+'2.1 Target coverage'!W34+'2.1 Target coverage'!Y34</f>
        <v>0</v>
      </c>
      <c r="AL33" s="287">
        <f>IFERROR(AK33/'1.7 GHG Totals AUTO'!D31,0)</f>
        <v>0</v>
      </c>
      <c r="AM33" s="288">
        <f>SUM('2.1 Target coverage'!F34:Y34)</f>
        <v>0</v>
      </c>
      <c r="AN33" s="290">
        <f>IFERROR(AM33/'1.7 GHG Totals AUTO'!$F31,0)</f>
        <v>0</v>
      </c>
      <c r="AO33" s="150"/>
    </row>
    <row r="34" spans="1:41" s="126" customFormat="1" ht="30" x14ac:dyDescent="0.25">
      <c r="A34" s="119"/>
      <c r="B34" s="118" t="s">
        <v>34</v>
      </c>
      <c r="C34" s="287">
        <f>IFERROR('2.2 Total coverage if overlap'!F35/'1.7 GHG Totals AUTO'!D32,0)</f>
        <v>0</v>
      </c>
      <c r="D34" s="288">
        <f>'2.2 Total coverage if overlap'!H35</f>
        <v>0</v>
      </c>
      <c r="E34" s="287">
        <f>IFERROR(D34/'1.7 GHG Totals AUTO'!F32,0)</f>
        <v>0</v>
      </c>
      <c r="F34" s="284"/>
      <c r="G34" s="289">
        <f>IFERROR('2.1 Target coverage'!G35/'1.7 GHG Totals AUTO'!D32,0)</f>
        <v>0</v>
      </c>
      <c r="H34" s="288">
        <f>'2.1 Target coverage'!F35+'2.1 Target coverage'!G35</f>
        <v>0</v>
      </c>
      <c r="I34" s="290">
        <f>IFERROR(H34/'1.7 GHG Totals AUTO'!$F32,0)</f>
        <v>0</v>
      </c>
      <c r="J34" s="289">
        <f>IFERROR('2.1 Target coverage'!I35/'1.7 GHG Totals AUTO'!D32,0)</f>
        <v>0</v>
      </c>
      <c r="K34" s="288">
        <f>'2.1 Target coverage'!H35+'2.1 Target coverage'!I35</f>
        <v>0</v>
      </c>
      <c r="L34" s="290">
        <f>IFERROR(K34/'1.7 GHG Totals AUTO'!$F32,0)</f>
        <v>0</v>
      </c>
      <c r="M34" s="289">
        <f>IFERROR('2.1 Target coverage'!K35/'1.7 GHG Totals AUTO'!D32,0)</f>
        <v>0</v>
      </c>
      <c r="N34" s="288">
        <f>'2.1 Target coverage'!J35+'2.1 Target coverage'!K35</f>
        <v>0</v>
      </c>
      <c r="O34" s="290">
        <f>IFERROR(N34/'1.7 GHG Totals AUTO'!$F32,0)</f>
        <v>0</v>
      </c>
      <c r="P34" s="289">
        <f>IFERROR('2.1 Target coverage'!M35/'1.7 GHG Totals AUTO'!D32,0)</f>
        <v>0</v>
      </c>
      <c r="Q34" s="288">
        <f>'2.1 Target coverage'!L35+'2.1 Target coverage'!M35</f>
        <v>0</v>
      </c>
      <c r="R34" s="290">
        <f>IFERROR(Q34/'1.7 GHG Totals AUTO'!$F32,0)</f>
        <v>0</v>
      </c>
      <c r="S34" s="289">
        <f>IFERROR('2.1 Target coverage'!O35/'1.7 GHG Totals AUTO'!D32,0)</f>
        <v>0</v>
      </c>
      <c r="T34" s="288">
        <f>'2.1 Target coverage'!N35+'2.1 Target coverage'!O35</f>
        <v>0</v>
      </c>
      <c r="U34" s="290">
        <f>IFERROR(T34/'1.7 GHG Totals AUTO'!$F32,0)</f>
        <v>0</v>
      </c>
      <c r="V34" s="289">
        <f>IFERROR('2.1 Target coverage'!Q35/'1.7 GHG Totals AUTO'!D32,0)</f>
        <v>0</v>
      </c>
      <c r="W34" s="288">
        <f>'2.1 Target coverage'!P35+'2.1 Target coverage'!Q35</f>
        <v>0</v>
      </c>
      <c r="X34" s="290">
        <f>IFERROR(W34/'1.7 GHG Totals AUTO'!$F32,0)</f>
        <v>0</v>
      </c>
      <c r="Y34" s="289">
        <f>IFERROR('2.1 Target coverage'!S35/'1.7 GHG Totals AUTO'!D32,0)</f>
        <v>0</v>
      </c>
      <c r="Z34" s="288">
        <f>'2.1 Target coverage'!R35+'2.1 Target coverage'!S35</f>
        <v>0</v>
      </c>
      <c r="AA34" s="290">
        <f>IFERROR(Z34/'1.7 GHG Totals AUTO'!$F32,0)</f>
        <v>0</v>
      </c>
      <c r="AB34" s="289">
        <f>IFERROR('2.1 Target coverage'!U35/'1.7 GHG Totals AUTO'!D32,0)</f>
        <v>0</v>
      </c>
      <c r="AC34" s="288">
        <f>'2.1 Target coverage'!T35+'2.1 Target coverage'!U35</f>
        <v>0</v>
      </c>
      <c r="AD34" s="290">
        <f>IFERROR(AC34/'1.7 GHG Totals AUTO'!$F32,0)</f>
        <v>0</v>
      </c>
      <c r="AE34" s="289">
        <f>IFERROR('2.1 Target coverage'!W35/'1.7 GHG Totals AUTO'!D32,0)</f>
        <v>0</v>
      </c>
      <c r="AF34" s="288">
        <f>'2.1 Target coverage'!V35+'2.1 Target coverage'!W35</f>
        <v>0</v>
      </c>
      <c r="AG34" s="290">
        <f>IFERROR(AF34/'1.7 GHG Totals AUTO'!$F32,0)</f>
        <v>0</v>
      </c>
      <c r="AH34" s="289">
        <f>IFERROR('2.1 Target coverage'!Y35/'1.7 GHG Totals AUTO'!D32,0)</f>
        <v>0</v>
      </c>
      <c r="AI34" s="288">
        <f>'2.1 Target coverage'!X35+'2.1 Target coverage'!Y35</f>
        <v>0</v>
      </c>
      <c r="AJ34" s="290">
        <f>IFERROR(AI34/'1.7 GHG Totals AUTO'!$F32,0)</f>
        <v>0</v>
      </c>
      <c r="AK34" s="228">
        <f>'2.1 Target coverage'!G35+'2.1 Target coverage'!I35+'2.1 Target coverage'!K35+'2.1 Target coverage'!M35+'2.1 Target coverage'!O35+'2.1 Target coverage'!Q35+'2.1 Target coverage'!S35+'2.1 Target coverage'!U35+'2.1 Target coverage'!W35+'2.1 Target coverage'!Y35</f>
        <v>0</v>
      </c>
      <c r="AL34" s="287">
        <f>IFERROR(AK34/'1.7 GHG Totals AUTO'!D32,0)</f>
        <v>0</v>
      </c>
      <c r="AM34" s="288">
        <f>SUM('2.1 Target coverage'!F35:Y35)</f>
        <v>0</v>
      </c>
      <c r="AN34" s="290">
        <f>IFERROR(AM34/'1.7 GHG Totals AUTO'!$F32,0)</f>
        <v>0</v>
      </c>
      <c r="AO34" s="150"/>
    </row>
    <row r="35" spans="1:41" s="126" customFormat="1" x14ac:dyDescent="0.25">
      <c r="A35" s="119"/>
      <c r="B35" s="118" t="s">
        <v>35</v>
      </c>
      <c r="C35" s="287">
        <f>IFERROR('2.2 Total coverage if overlap'!F36/'1.7 GHG Totals AUTO'!D33,0)</f>
        <v>0</v>
      </c>
      <c r="D35" s="288">
        <f>'2.2 Total coverage if overlap'!H36</f>
        <v>0</v>
      </c>
      <c r="E35" s="287">
        <f>IFERROR(D35/'1.7 GHG Totals AUTO'!F33,0)</f>
        <v>0</v>
      </c>
      <c r="F35" s="284"/>
      <c r="G35" s="289">
        <f>IFERROR('2.1 Target coverage'!G36/'1.7 GHG Totals AUTO'!D33,0)</f>
        <v>0</v>
      </c>
      <c r="H35" s="288">
        <f>'2.1 Target coverage'!F36+'2.1 Target coverage'!G36</f>
        <v>0</v>
      </c>
      <c r="I35" s="290">
        <f>IFERROR(H35/'1.7 GHG Totals AUTO'!$F33,0)</f>
        <v>0</v>
      </c>
      <c r="J35" s="289">
        <f>IFERROR('2.1 Target coverage'!I36/'1.7 GHG Totals AUTO'!D33,0)</f>
        <v>0</v>
      </c>
      <c r="K35" s="288">
        <f>'2.1 Target coverage'!H36+'2.1 Target coverage'!I36</f>
        <v>0</v>
      </c>
      <c r="L35" s="290">
        <f>IFERROR(K35/'1.7 GHG Totals AUTO'!$F33,0)</f>
        <v>0</v>
      </c>
      <c r="M35" s="289">
        <f>IFERROR('2.1 Target coverage'!K36/'1.7 GHG Totals AUTO'!D33,0)</f>
        <v>0</v>
      </c>
      <c r="N35" s="288">
        <f>'2.1 Target coverage'!J36+'2.1 Target coverage'!K36</f>
        <v>0</v>
      </c>
      <c r="O35" s="290">
        <f>IFERROR(N35/'1.7 GHG Totals AUTO'!$F33,0)</f>
        <v>0</v>
      </c>
      <c r="P35" s="289">
        <f>IFERROR('2.1 Target coverage'!M36/'1.7 GHG Totals AUTO'!D33,0)</f>
        <v>0</v>
      </c>
      <c r="Q35" s="288">
        <f>'2.1 Target coverage'!L36+'2.1 Target coverage'!M36</f>
        <v>0</v>
      </c>
      <c r="R35" s="290">
        <f>IFERROR(Q35/'1.7 GHG Totals AUTO'!$F33,0)</f>
        <v>0</v>
      </c>
      <c r="S35" s="289">
        <f>IFERROR('2.1 Target coverage'!O36/'1.7 GHG Totals AUTO'!D33,0)</f>
        <v>0</v>
      </c>
      <c r="T35" s="288">
        <f>'2.1 Target coverage'!N36+'2.1 Target coverage'!O36</f>
        <v>0</v>
      </c>
      <c r="U35" s="290">
        <f>IFERROR(T35/'1.7 GHG Totals AUTO'!$F33,0)</f>
        <v>0</v>
      </c>
      <c r="V35" s="289">
        <f>IFERROR('2.1 Target coverage'!Q36/'1.7 GHG Totals AUTO'!D33,0)</f>
        <v>0</v>
      </c>
      <c r="W35" s="288">
        <f>'2.1 Target coverage'!P36+'2.1 Target coverage'!Q36</f>
        <v>0</v>
      </c>
      <c r="X35" s="290">
        <f>IFERROR(W35/'1.7 GHG Totals AUTO'!$F33,0)</f>
        <v>0</v>
      </c>
      <c r="Y35" s="289">
        <f>IFERROR('2.1 Target coverage'!S36/'1.7 GHG Totals AUTO'!D33,0)</f>
        <v>0</v>
      </c>
      <c r="Z35" s="288">
        <f>'2.1 Target coverage'!R36+'2.1 Target coverage'!S36</f>
        <v>0</v>
      </c>
      <c r="AA35" s="290">
        <f>IFERROR(Z35/'1.7 GHG Totals AUTO'!$F33,0)</f>
        <v>0</v>
      </c>
      <c r="AB35" s="289">
        <f>IFERROR('2.1 Target coverage'!U36/'1.7 GHG Totals AUTO'!D33,0)</f>
        <v>0</v>
      </c>
      <c r="AC35" s="288">
        <f>'2.1 Target coverage'!T36+'2.1 Target coverage'!U36</f>
        <v>0</v>
      </c>
      <c r="AD35" s="290">
        <f>IFERROR(AC35/'1.7 GHG Totals AUTO'!$F33,0)</f>
        <v>0</v>
      </c>
      <c r="AE35" s="289">
        <f>IFERROR('2.1 Target coverage'!W36/'1.7 GHG Totals AUTO'!D33,0)</f>
        <v>0</v>
      </c>
      <c r="AF35" s="288">
        <f>'2.1 Target coverage'!V36+'2.1 Target coverage'!W36</f>
        <v>0</v>
      </c>
      <c r="AG35" s="290">
        <f>IFERROR(AF35/'1.7 GHG Totals AUTO'!$F33,0)</f>
        <v>0</v>
      </c>
      <c r="AH35" s="289">
        <f>IFERROR('2.1 Target coverage'!Y36/'1.7 GHG Totals AUTO'!D33,0)</f>
        <v>0</v>
      </c>
      <c r="AI35" s="288">
        <f>'2.1 Target coverage'!X36+'2.1 Target coverage'!Y36</f>
        <v>0</v>
      </c>
      <c r="AJ35" s="290">
        <f>IFERROR(AI35/'1.7 GHG Totals AUTO'!$F33,0)</f>
        <v>0</v>
      </c>
      <c r="AK35" s="228">
        <f>'2.1 Target coverage'!G36+'2.1 Target coverage'!I36+'2.1 Target coverage'!K36+'2.1 Target coverage'!M36+'2.1 Target coverage'!O36+'2.1 Target coverage'!Q36+'2.1 Target coverage'!S36+'2.1 Target coverage'!U36+'2.1 Target coverage'!W36+'2.1 Target coverage'!Y36</f>
        <v>0</v>
      </c>
      <c r="AL35" s="287">
        <f>IFERROR(AK35/'1.7 GHG Totals AUTO'!D33,0)</f>
        <v>0</v>
      </c>
      <c r="AM35" s="288">
        <f>SUM('2.1 Target coverage'!F36:Y36)</f>
        <v>0</v>
      </c>
      <c r="AN35" s="290">
        <f>IFERROR(AM35/'1.7 GHG Totals AUTO'!$F33,0)</f>
        <v>0</v>
      </c>
      <c r="AO35" s="150"/>
    </row>
    <row r="36" spans="1:41" s="126" customFormat="1" x14ac:dyDescent="0.25">
      <c r="A36" s="119"/>
      <c r="B36" s="118" t="s">
        <v>36</v>
      </c>
      <c r="C36" s="287">
        <f>IFERROR('2.2 Total coverage if overlap'!F37/'1.7 GHG Totals AUTO'!D34,0)</f>
        <v>0</v>
      </c>
      <c r="D36" s="288">
        <f>'2.2 Total coverage if overlap'!H37</f>
        <v>0</v>
      </c>
      <c r="E36" s="287">
        <f>IFERROR(D36/'1.7 GHG Totals AUTO'!F34,0)</f>
        <v>0</v>
      </c>
      <c r="F36" s="284"/>
      <c r="G36" s="289">
        <f>IFERROR('2.1 Target coverage'!G37/'1.7 GHG Totals AUTO'!D34,0)</f>
        <v>0</v>
      </c>
      <c r="H36" s="288">
        <f>'2.1 Target coverage'!F37+'2.1 Target coverage'!G37</f>
        <v>0</v>
      </c>
      <c r="I36" s="290">
        <f>IFERROR(H36/'1.7 GHG Totals AUTO'!$F34,0)</f>
        <v>0</v>
      </c>
      <c r="J36" s="289">
        <f>IFERROR('2.1 Target coverage'!I37/'1.7 GHG Totals AUTO'!D34,0)</f>
        <v>0</v>
      </c>
      <c r="K36" s="288">
        <f>'2.1 Target coverage'!H37+'2.1 Target coverage'!I37</f>
        <v>0</v>
      </c>
      <c r="L36" s="290">
        <f>IFERROR(K36/'1.7 GHG Totals AUTO'!$F34,0)</f>
        <v>0</v>
      </c>
      <c r="M36" s="289">
        <f>IFERROR('2.1 Target coverage'!K37/'1.7 GHG Totals AUTO'!D34,0)</f>
        <v>0</v>
      </c>
      <c r="N36" s="288">
        <f>'2.1 Target coverage'!J37+'2.1 Target coverage'!K37</f>
        <v>0</v>
      </c>
      <c r="O36" s="290">
        <f>IFERROR(N36/'1.7 GHG Totals AUTO'!$F34,0)</f>
        <v>0</v>
      </c>
      <c r="P36" s="289">
        <f>IFERROR('2.1 Target coverage'!M37/'1.7 GHG Totals AUTO'!D34,0)</f>
        <v>0</v>
      </c>
      <c r="Q36" s="288">
        <f>'2.1 Target coverage'!L37+'2.1 Target coverage'!M37</f>
        <v>0</v>
      </c>
      <c r="R36" s="290">
        <f>IFERROR(Q36/'1.7 GHG Totals AUTO'!$F34,0)</f>
        <v>0</v>
      </c>
      <c r="S36" s="289">
        <f>IFERROR('2.1 Target coverage'!O37/'1.7 GHG Totals AUTO'!D34,0)</f>
        <v>0</v>
      </c>
      <c r="T36" s="288">
        <f>'2.1 Target coverage'!N37+'2.1 Target coverage'!O37</f>
        <v>0</v>
      </c>
      <c r="U36" s="290">
        <f>IFERROR(T36/'1.7 GHG Totals AUTO'!$F34,0)</f>
        <v>0</v>
      </c>
      <c r="V36" s="289">
        <f>IFERROR('2.1 Target coverage'!Q37/'1.7 GHG Totals AUTO'!D34,0)</f>
        <v>0</v>
      </c>
      <c r="W36" s="288">
        <f>'2.1 Target coverage'!P37+'2.1 Target coverage'!Q37</f>
        <v>0</v>
      </c>
      <c r="X36" s="290">
        <f>IFERROR(W36/'1.7 GHG Totals AUTO'!$F34,0)</f>
        <v>0</v>
      </c>
      <c r="Y36" s="289">
        <f>IFERROR('2.1 Target coverage'!S37/'1.7 GHG Totals AUTO'!D34,0)</f>
        <v>0</v>
      </c>
      <c r="Z36" s="288">
        <f>'2.1 Target coverage'!R37+'2.1 Target coverage'!S37</f>
        <v>0</v>
      </c>
      <c r="AA36" s="290">
        <f>IFERROR(Z36/'1.7 GHG Totals AUTO'!$F34,0)</f>
        <v>0</v>
      </c>
      <c r="AB36" s="289">
        <f>IFERROR('2.1 Target coverage'!U37/'1.7 GHG Totals AUTO'!D34,0)</f>
        <v>0</v>
      </c>
      <c r="AC36" s="288">
        <f>'2.1 Target coverage'!T37+'2.1 Target coverage'!U37</f>
        <v>0</v>
      </c>
      <c r="AD36" s="290">
        <f>IFERROR(AC36/'1.7 GHG Totals AUTO'!$F34,0)</f>
        <v>0</v>
      </c>
      <c r="AE36" s="289">
        <f>IFERROR('2.1 Target coverage'!W37/'1.7 GHG Totals AUTO'!D34,0)</f>
        <v>0</v>
      </c>
      <c r="AF36" s="288">
        <f>'2.1 Target coverage'!V37+'2.1 Target coverage'!W37</f>
        <v>0</v>
      </c>
      <c r="AG36" s="290">
        <f>IFERROR(AF36/'1.7 GHG Totals AUTO'!$F34,0)</f>
        <v>0</v>
      </c>
      <c r="AH36" s="289">
        <f>IFERROR('2.1 Target coverage'!Y37/'1.7 GHG Totals AUTO'!D34,0)</f>
        <v>0</v>
      </c>
      <c r="AI36" s="288">
        <f>'2.1 Target coverage'!X37+'2.1 Target coverage'!Y37</f>
        <v>0</v>
      </c>
      <c r="AJ36" s="290">
        <f>IFERROR(AI36/'1.7 GHG Totals AUTO'!$F34,0)</f>
        <v>0</v>
      </c>
      <c r="AK36" s="228">
        <f>'2.1 Target coverage'!G37+'2.1 Target coverage'!I37+'2.1 Target coverage'!K37+'2.1 Target coverage'!M37+'2.1 Target coverage'!O37+'2.1 Target coverage'!Q37+'2.1 Target coverage'!S37+'2.1 Target coverage'!U37+'2.1 Target coverage'!W37+'2.1 Target coverage'!Y37</f>
        <v>0</v>
      </c>
      <c r="AL36" s="287">
        <f>IFERROR(AK36/'1.7 GHG Totals AUTO'!D34,0)</f>
        <v>0</v>
      </c>
      <c r="AM36" s="288">
        <f>SUM('2.1 Target coverage'!F37:Y37)</f>
        <v>0</v>
      </c>
      <c r="AN36" s="290">
        <f>IFERROR(AM36/'1.7 GHG Totals AUTO'!$F34,0)</f>
        <v>0</v>
      </c>
      <c r="AO36" s="150"/>
    </row>
    <row r="37" spans="1:41" s="126" customFormat="1" x14ac:dyDescent="0.25">
      <c r="A37" s="119"/>
      <c r="B37" s="118" t="s">
        <v>37</v>
      </c>
      <c r="C37" s="287">
        <f>IFERROR('2.2 Total coverage if overlap'!F38/'1.7 GHG Totals AUTO'!D35,0)</f>
        <v>0</v>
      </c>
      <c r="D37" s="288">
        <f>'2.2 Total coverage if overlap'!H38</f>
        <v>0</v>
      </c>
      <c r="E37" s="287">
        <f>IFERROR(D37/'1.7 GHG Totals AUTO'!F35,0)</f>
        <v>0</v>
      </c>
      <c r="F37" s="284"/>
      <c r="G37" s="289">
        <f>IFERROR('2.1 Target coverage'!G38/'1.7 GHG Totals AUTO'!D35,0)</f>
        <v>0</v>
      </c>
      <c r="H37" s="288">
        <f>'2.1 Target coverage'!F38+'2.1 Target coverage'!G38</f>
        <v>0</v>
      </c>
      <c r="I37" s="290">
        <f>IFERROR(H37/'1.7 GHG Totals AUTO'!$F35,0)</f>
        <v>0</v>
      </c>
      <c r="J37" s="289">
        <f>IFERROR('2.1 Target coverage'!I38/'1.7 GHG Totals AUTO'!D35,0)</f>
        <v>0</v>
      </c>
      <c r="K37" s="288">
        <f>'2.1 Target coverage'!H38+'2.1 Target coverage'!I38</f>
        <v>0</v>
      </c>
      <c r="L37" s="290">
        <f>IFERROR(K37/'1.7 GHG Totals AUTO'!$F35,0)</f>
        <v>0</v>
      </c>
      <c r="M37" s="289">
        <f>IFERROR('2.1 Target coverage'!K38/'1.7 GHG Totals AUTO'!D35,0)</f>
        <v>0</v>
      </c>
      <c r="N37" s="288">
        <f>'2.1 Target coverage'!J38+'2.1 Target coverage'!K38</f>
        <v>0</v>
      </c>
      <c r="O37" s="290">
        <f>IFERROR(N37/'1.7 GHG Totals AUTO'!$F35,0)</f>
        <v>0</v>
      </c>
      <c r="P37" s="289">
        <f>IFERROR('2.1 Target coverage'!M38/'1.7 GHG Totals AUTO'!D35,0)</f>
        <v>0</v>
      </c>
      <c r="Q37" s="288">
        <f>'2.1 Target coverage'!L38+'2.1 Target coverage'!M38</f>
        <v>0</v>
      </c>
      <c r="R37" s="290">
        <f>IFERROR(Q37/'1.7 GHG Totals AUTO'!$F35,0)</f>
        <v>0</v>
      </c>
      <c r="S37" s="289">
        <f>IFERROR('2.1 Target coverage'!O38/'1.7 GHG Totals AUTO'!D35,0)</f>
        <v>0</v>
      </c>
      <c r="T37" s="288">
        <f>'2.1 Target coverage'!N38+'2.1 Target coverage'!O38</f>
        <v>0</v>
      </c>
      <c r="U37" s="290">
        <f>IFERROR(T37/'1.7 GHG Totals AUTO'!$F35,0)</f>
        <v>0</v>
      </c>
      <c r="V37" s="289">
        <f>IFERROR('2.1 Target coverage'!Q38/'1.7 GHG Totals AUTO'!D35,0)</f>
        <v>0</v>
      </c>
      <c r="W37" s="288">
        <f>'2.1 Target coverage'!P38+'2.1 Target coverage'!Q38</f>
        <v>0</v>
      </c>
      <c r="X37" s="290">
        <f>IFERROR(W37/'1.7 GHG Totals AUTO'!$F35,0)</f>
        <v>0</v>
      </c>
      <c r="Y37" s="289">
        <f>IFERROR('2.1 Target coverage'!S38/'1.7 GHG Totals AUTO'!D35,0)</f>
        <v>0</v>
      </c>
      <c r="Z37" s="288">
        <f>'2.1 Target coverage'!R38+'2.1 Target coverage'!S38</f>
        <v>0</v>
      </c>
      <c r="AA37" s="290">
        <f>IFERROR(Z37/'1.7 GHG Totals AUTO'!$F35,0)</f>
        <v>0</v>
      </c>
      <c r="AB37" s="289">
        <f>IFERROR('2.1 Target coverage'!U38/'1.7 GHG Totals AUTO'!D35,0)</f>
        <v>0</v>
      </c>
      <c r="AC37" s="288">
        <f>'2.1 Target coverage'!T38+'2.1 Target coverage'!U38</f>
        <v>0</v>
      </c>
      <c r="AD37" s="290">
        <f>IFERROR(AC37/'1.7 GHG Totals AUTO'!$F35,0)</f>
        <v>0</v>
      </c>
      <c r="AE37" s="289">
        <f>IFERROR('2.1 Target coverage'!W38/'1.7 GHG Totals AUTO'!D35,0)</f>
        <v>0</v>
      </c>
      <c r="AF37" s="288">
        <f>'2.1 Target coverage'!V38+'2.1 Target coverage'!W38</f>
        <v>0</v>
      </c>
      <c r="AG37" s="290">
        <f>IFERROR(AF37/'1.7 GHG Totals AUTO'!$F35,0)</f>
        <v>0</v>
      </c>
      <c r="AH37" s="289">
        <f>IFERROR('2.1 Target coverage'!Y38/'1.7 GHG Totals AUTO'!D35,0)</f>
        <v>0</v>
      </c>
      <c r="AI37" s="288">
        <f>'2.1 Target coverage'!X38+'2.1 Target coverage'!Y38</f>
        <v>0</v>
      </c>
      <c r="AJ37" s="290">
        <f>IFERROR(AI37/'1.7 GHG Totals AUTO'!$F35,0)</f>
        <v>0</v>
      </c>
      <c r="AK37" s="228">
        <f>'2.1 Target coverage'!G38+'2.1 Target coverage'!I38+'2.1 Target coverage'!K38+'2.1 Target coverage'!M38+'2.1 Target coverage'!O38+'2.1 Target coverage'!Q38+'2.1 Target coverage'!S38+'2.1 Target coverage'!U38+'2.1 Target coverage'!W38+'2.1 Target coverage'!Y38</f>
        <v>0</v>
      </c>
      <c r="AL37" s="287">
        <f>IFERROR(AK37/'1.7 GHG Totals AUTO'!D35,0)</f>
        <v>0</v>
      </c>
      <c r="AM37" s="288">
        <f>SUM('2.1 Target coverage'!F38:Y38)</f>
        <v>0</v>
      </c>
      <c r="AN37" s="290">
        <f>IFERROR(AM37/'1.7 GHG Totals AUTO'!$F35,0)</f>
        <v>0</v>
      </c>
      <c r="AO37" s="150"/>
    </row>
    <row r="38" spans="1:41" s="126" customFormat="1" ht="45" x14ac:dyDescent="0.25">
      <c r="A38" s="119"/>
      <c r="B38" s="118" t="s">
        <v>526</v>
      </c>
      <c r="C38" s="287">
        <f>IFERROR('2.2 Total coverage if overlap'!F39/'1.7 GHG Totals AUTO'!D36,0)</f>
        <v>0</v>
      </c>
      <c r="D38" s="288">
        <f>'2.2 Total coverage if overlap'!H39</f>
        <v>0</v>
      </c>
      <c r="E38" s="287">
        <f>IFERROR(D38/'1.7 GHG Totals AUTO'!F36,0)</f>
        <v>0</v>
      </c>
      <c r="F38" s="284"/>
      <c r="G38" s="289">
        <f>IFERROR('2.1 Target coverage'!G39/'1.7 GHG Totals AUTO'!D36,0)</f>
        <v>0</v>
      </c>
      <c r="H38" s="288">
        <f>'2.1 Target coverage'!F39+'2.1 Target coverage'!G39</f>
        <v>0</v>
      </c>
      <c r="I38" s="290">
        <f>IFERROR(H38/'1.7 GHG Totals AUTO'!$F36,0)</f>
        <v>0</v>
      </c>
      <c r="J38" s="289">
        <f>IFERROR('2.1 Target coverage'!I39/'1.7 GHG Totals AUTO'!D36,0)</f>
        <v>0</v>
      </c>
      <c r="K38" s="288">
        <f>'2.1 Target coverage'!H39+'2.1 Target coverage'!I39</f>
        <v>0</v>
      </c>
      <c r="L38" s="290">
        <f>IFERROR(K38/'1.7 GHG Totals AUTO'!$F36,0)</f>
        <v>0</v>
      </c>
      <c r="M38" s="289">
        <f>IFERROR('2.1 Target coverage'!K39/'1.7 GHG Totals AUTO'!D36,0)</f>
        <v>0</v>
      </c>
      <c r="N38" s="288">
        <f>'2.1 Target coverage'!J39+'2.1 Target coverage'!K39</f>
        <v>0</v>
      </c>
      <c r="O38" s="290">
        <f>IFERROR(N38/'1.7 GHG Totals AUTO'!$F36,0)</f>
        <v>0</v>
      </c>
      <c r="P38" s="289">
        <f>IFERROR('2.1 Target coverage'!M39/'1.7 GHG Totals AUTO'!D36,0)</f>
        <v>0</v>
      </c>
      <c r="Q38" s="288">
        <f>'2.1 Target coverage'!L39+'2.1 Target coverage'!M39</f>
        <v>0</v>
      </c>
      <c r="R38" s="290">
        <f>IFERROR(Q38/'1.7 GHG Totals AUTO'!$F36,0)</f>
        <v>0</v>
      </c>
      <c r="S38" s="289">
        <f>IFERROR('2.1 Target coverage'!O39/'1.7 GHG Totals AUTO'!D36,0)</f>
        <v>0</v>
      </c>
      <c r="T38" s="288">
        <f>'2.1 Target coverage'!N39+'2.1 Target coverage'!O39</f>
        <v>0</v>
      </c>
      <c r="U38" s="290">
        <f>IFERROR(T38/'1.7 GHG Totals AUTO'!$F36,0)</f>
        <v>0</v>
      </c>
      <c r="V38" s="289">
        <f>IFERROR('2.1 Target coverage'!Q39/'1.7 GHG Totals AUTO'!D36,0)</f>
        <v>0</v>
      </c>
      <c r="W38" s="288">
        <f>'2.1 Target coverage'!P39+'2.1 Target coverage'!Q39</f>
        <v>0</v>
      </c>
      <c r="X38" s="290">
        <f>IFERROR(W38/'1.7 GHG Totals AUTO'!$F36,0)</f>
        <v>0</v>
      </c>
      <c r="Y38" s="289">
        <f>IFERROR('2.1 Target coverage'!S39/'1.7 GHG Totals AUTO'!D36,0)</f>
        <v>0</v>
      </c>
      <c r="Z38" s="288">
        <f>'2.1 Target coverage'!R39+'2.1 Target coverage'!S39</f>
        <v>0</v>
      </c>
      <c r="AA38" s="290">
        <f>IFERROR(Z38/'1.7 GHG Totals AUTO'!$F36,0)</f>
        <v>0</v>
      </c>
      <c r="AB38" s="289">
        <f>IFERROR('2.1 Target coverage'!U39/'1.7 GHG Totals AUTO'!D36,0)</f>
        <v>0</v>
      </c>
      <c r="AC38" s="288">
        <f>'2.1 Target coverage'!T39+'2.1 Target coverage'!U39</f>
        <v>0</v>
      </c>
      <c r="AD38" s="290">
        <f>IFERROR(AC38/'1.7 GHG Totals AUTO'!$F36,0)</f>
        <v>0</v>
      </c>
      <c r="AE38" s="289">
        <f>IFERROR('2.1 Target coverage'!W39/'1.7 GHG Totals AUTO'!D36,0)</f>
        <v>0</v>
      </c>
      <c r="AF38" s="288">
        <f>'2.1 Target coverage'!V39+'2.1 Target coverage'!W39</f>
        <v>0</v>
      </c>
      <c r="AG38" s="290">
        <f>IFERROR(AF38/'1.7 GHG Totals AUTO'!$F36,0)</f>
        <v>0</v>
      </c>
      <c r="AH38" s="289">
        <f>IFERROR('2.1 Target coverage'!Y39/'1.7 GHG Totals AUTO'!D36,0)</f>
        <v>0</v>
      </c>
      <c r="AI38" s="288">
        <f>'2.1 Target coverage'!X39+'2.1 Target coverage'!Y39</f>
        <v>0</v>
      </c>
      <c r="AJ38" s="290">
        <f>IFERROR(AI38/'1.7 GHG Totals AUTO'!$F36,0)</f>
        <v>0</v>
      </c>
      <c r="AK38" s="228">
        <f>'2.1 Target coverage'!G39+'2.1 Target coverage'!I39+'2.1 Target coverage'!K39+'2.1 Target coverage'!M39+'2.1 Target coverage'!O39+'2.1 Target coverage'!Q39+'2.1 Target coverage'!S39+'2.1 Target coverage'!U39+'2.1 Target coverage'!W39+'2.1 Target coverage'!Y39</f>
        <v>0</v>
      </c>
      <c r="AL38" s="287">
        <f>IFERROR(AK38/'1.7 GHG Totals AUTO'!D36,0)</f>
        <v>0</v>
      </c>
      <c r="AM38" s="288">
        <f>SUM('2.1 Target coverage'!F39:Y39)</f>
        <v>0</v>
      </c>
      <c r="AN38" s="290">
        <f>IFERROR(AM38/'1.7 GHG Totals AUTO'!$F36,0)</f>
        <v>0</v>
      </c>
      <c r="AO38" s="150"/>
    </row>
    <row r="39" spans="1:41" s="126" customFormat="1" ht="9.9499999999999993" customHeight="1" x14ac:dyDescent="0.25">
      <c r="A39" s="119"/>
      <c r="B39" s="118"/>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292"/>
      <c r="AN39" s="292"/>
      <c r="AO39" s="150"/>
    </row>
    <row r="40" spans="1:41" s="126" customFormat="1" x14ac:dyDescent="0.25">
      <c r="A40" s="119"/>
      <c r="B40" s="118" t="s">
        <v>50</v>
      </c>
      <c r="C40" s="287">
        <f>IFERROR('2.2 Total coverage if overlap'!G41/'1.7 GHG Totals AUTO'!D38,0)</f>
        <v>0</v>
      </c>
      <c r="D40" s="288">
        <f>'2.2 Total coverage if overlap'!H41</f>
        <v>0</v>
      </c>
      <c r="E40" s="287">
        <f>IFERROR(D40/'1.7 GHG Totals AUTO'!F38,0)</f>
        <v>0</v>
      </c>
      <c r="F40" s="284"/>
      <c r="G40" s="289">
        <f>IFERROR('2.1 Target coverage'!G41/'1.7 GHG Totals AUTO'!D38,0)</f>
        <v>0</v>
      </c>
      <c r="H40" s="288">
        <f>'2.1 Target coverage'!F41+'2.1 Target coverage'!G41</f>
        <v>0</v>
      </c>
      <c r="I40" s="290">
        <f>IFERROR(H40/'1.7 GHG Totals AUTO'!$F38,0)</f>
        <v>0</v>
      </c>
      <c r="J40" s="289">
        <f>IFERROR('2.1 Target coverage'!I41/'1.7 GHG Totals AUTO'!D38,0)</f>
        <v>0</v>
      </c>
      <c r="K40" s="288">
        <f>'2.1 Target coverage'!H41+'2.1 Target coverage'!I41</f>
        <v>0</v>
      </c>
      <c r="L40" s="290">
        <f>IFERROR(K40/'1.7 GHG Totals AUTO'!$F38,0)</f>
        <v>0</v>
      </c>
      <c r="M40" s="289">
        <f>IFERROR('2.1 Target coverage'!K41/'1.7 GHG Totals AUTO'!D38,0)</f>
        <v>0</v>
      </c>
      <c r="N40" s="288">
        <f>'2.1 Target coverage'!J41+'2.1 Target coverage'!K41</f>
        <v>0</v>
      </c>
      <c r="O40" s="290">
        <f>IFERROR(N40/'1.7 GHG Totals AUTO'!$F38,0)</f>
        <v>0</v>
      </c>
      <c r="P40" s="289">
        <f>IFERROR('2.1 Target coverage'!M41/'1.7 GHG Totals AUTO'!D38,0)</f>
        <v>0</v>
      </c>
      <c r="Q40" s="288">
        <f>'2.1 Target coverage'!L41+'2.1 Target coverage'!M41</f>
        <v>0</v>
      </c>
      <c r="R40" s="290">
        <f>IFERROR(Q40/'1.7 GHG Totals AUTO'!$F38,0)</f>
        <v>0</v>
      </c>
      <c r="S40" s="289">
        <f>IFERROR('2.1 Target coverage'!O41/'1.7 GHG Totals AUTO'!D38,0)</f>
        <v>0</v>
      </c>
      <c r="T40" s="288">
        <f>'2.1 Target coverage'!N41+'2.1 Target coverage'!O41</f>
        <v>0</v>
      </c>
      <c r="U40" s="290">
        <f>IFERROR(T40/'1.7 GHG Totals AUTO'!$F38,0)</f>
        <v>0</v>
      </c>
      <c r="V40" s="289">
        <f>IFERROR('2.1 Target coverage'!Q41/'1.7 GHG Totals AUTO'!D38,0)</f>
        <v>0</v>
      </c>
      <c r="W40" s="288">
        <f>'2.1 Target coverage'!P41+'2.1 Target coverage'!Q41</f>
        <v>0</v>
      </c>
      <c r="X40" s="290">
        <f>IFERROR(W40/'1.7 GHG Totals AUTO'!$F38,0)</f>
        <v>0</v>
      </c>
      <c r="Y40" s="289">
        <f>IFERROR('2.1 Target coverage'!S41/'1.7 GHG Totals AUTO'!D38,0)</f>
        <v>0</v>
      </c>
      <c r="Z40" s="288">
        <f>'2.1 Target coverage'!R41+'2.1 Target coverage'!S41</f>
        <v>0</v>
      </c>
      <c r="AA40" s="290">
        <f>IFERROR(Z40/'1.7 GHG Totals AUTO'!$F38,0)</f>
        <v>0</v>
      </c>
      <c r="AB40" s="289">
        <f>IFERROR('2.1 Target coverage'!U41/'1.7 GHG Totals AUTO'!D38,0)</f>
        <v>0</v>
      </c>
      <c r="AC40" s="288">
        <f>'2.1 Target coverage'!T41+'2.1 Target coverage'!U41</f>
        <v>0</v>
      </c>
      <c r="AD40" s="290">
        <f>IFERROR(AC40/'1.7 GHG Totals AUTO'!$F38,0)</f>
        <v>0</v>
      </c>
      <c r="AE40" s="289">
        <f>IFERROR('2.1 Target coverage'!W41/'1.7 GHG Totals AUTO'!D38,0)</f>
        <v>0</v>
      </c>
      <c r="AF40" s="288">
        <f>'2.1 Target coverage'!V41+'2.1 Target coverage'!W41</f>
        <v>0</v>
      </c>
      <c r="AG40" s="290">
        <f>IFERROR(AF40/'1.7 GHG Totals AUTO'!$F38,0)</f>
        <v>0</v>
      </c>
      <c r="AH40" s="289">
        <f>IFERROR('2.1 Target coverage'!Y41/'1.7 GHG Totals AUTO'!D38,0)</f>
        <v>0</v>
      </c>
      <c r="AI40" s="288">
        <f>'2.1 Target coverage'!X41+'2.1 Target coverage'!Y41</f>
        <v>0</v>
      </c>
      <c r="AJ40" s="290">
        <f>IFERROR(AI40/'1.7 GHG Totals AUTO'!$F38,0)</f>
        <v>0</v>
      </c>
      <c r="AK40" s="228">
        <f>'2.1 Target coverage'!G41+'2.1 Target coverage'!I41+'2.1 Target coverage'!K41+'2.1 Target coverage'!M41+'2.1 Target coverage'!O41+'2.1 Target coverage'!Q41+'2.1 Target coverage'!S41+'2.1 Target coverage'!U41+'2.1 Target coverage'!W41+'2.1 Target coverage'!Y41</f>
        <v>0</v>
      </c>
      <c r="AL40" s="287">
        <f>IFERROR(AK40/'1.7 GHG Totals AUTO'!$F38,0)</f>
        <v>0</v>
      </c>
      <c r="AM40" s="288">
        <f>SUM('2.1 Target coverage'!F41:Y41)</f>
        <v>0</v>
      </c>
      <c r="AN40" s="290">
        <f>IFERROR(AM40/'1.7 GHG Totals AUTO'!$F38,0)</f>
        <v>0</v>
      </c>
      <c r="AO40" s="150"/>
    </row>
    <row r="41" spans="1:41" s="126" customFormat="1" x14ac:dyDescent="0.25">
      <c r="A41" s="119"/>
      <c r="B41" s="118" t="s">
        <v>41</v>
      </c>
      <c r="C41" s="287">
        <f>IFERROR('2.2 Total coverage if overlap'!G42/'1.7 GHG Totals AUTO'!D39,0)</f>
        <v>0</v>
      </c>
      <c r="D41" s="288">
        <f>'2.2 Total coverage if overlap'!H42</f>
        <v>0</v>
      </c>
      <c r="E41" s="287">
        <f>IFERROR(D41/'1.7 GHG Totals AUTO'!F39,0)</f>
        <v>0</v>
      </c>
      <c r="F41" s="284"/>
      <c r="G41" s="289">
        <f>IFERROR('2.1 Target coverage'!G42/'1.7 GHG Totals AUTO'!D39,0)</f>
        <v>0</v>
      </c>
      <c r="H41" s="288">
        <f>'2.1 Target coverage'!F42+'2.1 Target coverage'!G42</f>
        <v>0</v>
      </c>
      <c r="I41" s="290">
        <f>IFERROR(H41/'1.7 GHG Totals AUTO'!$F39,0)</f>
        <v>0</v>
      </c>
      <c r="J41" s="289">
        <f>IFERROR('2.1 Target coverage'!I42/'1.7 GHG Totals AUTO'!D39,0)</f>
        <v>0</v>
      </c>
      <c r="K41" s="288">
        <f>'2.1 Target coverage'!H42+'2.1 Target coverage'!I42</f>
        <v>0</v>
      </c>
      <c r="L41" s="290">
        <f>IFERROR(K41/'1.7 GHG Totals AUTO'!$F39,0)</f>
        <v>0</v>
      </c>
      <c r="M41" s="289">
        <f>IFERROR('2.1 Target coverage'!K42/'1.7 GHG Totals AUTO'!D39,0)</f>
        <v>0</v>
      </c>
      <c r="N41" s="288">
        <f>'2.1 Target coverage'!J42+'2.1 Target coverage'!K42</f>
        <v>0</v>
      </c>
      <c r="O41" s="290">
        <f>IFERROR(N41/'1.7 GHG Totals AUTO'!$F39,0)</f>
        <v>0</v>
      </c>
      <c r="P41" s="289">
        <f>IFERROR('2.1 Target coverage'!M42/'1.7 GHG Totals AUTO'!D39,0)</f>
        <v>0</v>
      </c>
      <c r="Q41" s="288">
        <f>'2.1 Target coverage'!L42+'2.1 Target coverage'!M42</f>
        <v>0</v>
      </c>
      <c r="R41" s="290">
        <f>IFERROR(Q41/'1.7 GHG Totals AUTO'!$F39,0)</f>
        <v>0</v>
      </c>
      <c r="S41" s="289">
        <f>IFERROR('2.1 Target coverage'!O42/'1.7 GHG Totals AUTO'!D39,0)</f>
        <v>0</v>
      </c>
      <c r="T41" s="288">
        <f>'2.1 Target coverage'!N42+'2.1 Target coverage'!O42</f>
        <v>0</v>
      </c>
      <c r="U41" s="290">
        <f>IFERROR(T41/'1.7 GHG Totals AUTO'!$F39,0)</f>
        <v>0</v>
      </c>
      <c r="V41" s="289">
        <f>IFERROR('2.1 Target coverage'!Q42/'1.7 GHG Totals AUTO'!D39,0)</f>
        <v>0</v>
      </c>
      <c r="W41" s="288">
        <f>'2.1 Target coverage'!P42+'2.1 Target coverage'!Q42</f>
        <v>0</v>
      </c>
      <c r="X41" s="290">
        <f>IFERROR(W41/'1.7 GHG Totals AUTO'!$F39,0)</f>
        <v>0</v>
      </c>
      <c r="Y41" s="289">
        <f>IFERROR('2.1 Target coverage'!S42/'1.7 GHG Totals AUTO'!D39,0)</f>
        <v>0</v>
      </c>
      <c r="Z41" s="288">
        <f>'2.1 Target coverage'!R42+'2.1 Target coverage'!S42</f>
        <v>0</v>
      </c>
      <c r="AA41" s="290">
        <f>IFERROR(Z41/'1.7 GHG Totals AUTO'!$F39,0)</f>
        <v>0</v>
      </c>
      <c r="AB41" s="289">
        <f>IFERROR('2.1 Target coverage'!U42/'1.7 GHG Totals AUTO'!D39,0)</f>
        <v>0</v>
      </c>
      <c r="AC41" s="288">
        <f>'2.1 Target coverage'!T42+'2.1 Target coverage'!U42</f>
        <v>0</v>
      </c>
      <c r="AD41" s="290">
        <f>IFERROR(AC41/'1.7 GHG Totals AUTO'!$F39,0)</f>
        <v>0</v>
      </c>
      <c r="AE41" s="289">
        <f>IFERROR('2.1 Target coverage'!W42/'1.7 GHG Totals AUTO'!D39,0)</f>
        <v>0</v>
      </c>
      <c r="AF41" s="288">
        <f>'2.1 Target coverage'!V42+'2.1 Target coverage'!W42</f>
        <v>0</v>
      </c>
      <c r="AG41" s="290">
        <f>IFERROR(AF41/'1.7 GHG Totals AUTO'!$F39,0)</f>
        <v>0</v>
      </c>
      <c r="AH41" s="289">
        <f>IFERROR('2.1 Target coverage'!Y42/'1.7 GHG Totals AUTO'!D39,0)</f>
        <v>0</v>
      </c>
      <c r="AI41" s="288">
        <f>'2.1 Target coverage'!X42+'2.1 Target coverage'!Y42</f>
        <v>0</v>
      </c>
      <c r="AJ41" s="290">
        <f>IFERROR(AI41/'1.7 GHG Totals AUTO'!$F39,0)</f>
        <v>0</v>
      </c>
      <c r="AK41" s="228">
        <f>'2.1 Target coverage'!G42+'2.1 Target coverage'!I42+'2.1 Target coverage'!K42+'2.1 Target coverage'!M42+'2.1 Target coverage'!O42+'2.1 Target coverage'!Q42+'2.1 Target coverage'!S42+'2.1 Target coverage'!U42+'2.1 Target coverage'!W42+'2.1 Target coverage'!Y42</f>
        <v>0</v>
      </c>
      <c r="AL41" s="287">
        <f>IFERROR(AK41/'1.7 GHG Totals AUTO'!$F39,0)</f>
        <v>0</v>
      </c>
      <c r="AM41" s="288">
        <f>SUM('2.1 Target coverage'!F42:Y42)</f>
        <v>0</v>
      </c>
      <c r="AN41" s="290">
        <f>IFERROR(AM41/'1.7 GHG Totals AUTO'!$F39,0)</f>
        <v>0</v>
      </c>
      <c r="AO41" s="150"/>
    </row>
    <row r="42" spans="1:41" s="126" customFormat="1" x14ac:dyDescent="0.25">
      <c r="A42" s="119"/>
      <c r="B42" s="118" t="s">
        <v>51</v>
      </c>
      <c r="C42" s="287">
        <f>IFERROR('2.2 Total coverage if overlap'!G43/'1.7 GHG Totals AUTO'!D40,0)</f>
        <v>0</v>
      </c>
      <c r="D42" s="288">
        <f>'2.2 Total coverage if overlap'!H43</f>
        <v>0</v>
      </c>
      <c r="E42" s="287">
        <f>IFERROR(D42/'1.7 GHG Totals AUTO'!F40,0)</f>
        <v>0</v>
      </c>
      <c r="F42" s="284"/>
      <c r="G42" s="289">
        <f>IFERROR('2.1 Target coverage'!G43/'1.7 GHG Totals AUTO'!D40,0)</f>
        <v>0</v>
      </c>
      <c r="H42" s="288">
        <f>'2.1 Target coverage'!F43+'2.1 Target coverage'!G43</f>
        <v>0</v>
      </c>
      <c r="I42" s="290">
        <f>IFERROR(H42/'1.7 GHG Totals AUTO'!$F40,0)</f>
        <v>0</v>
      </c>
      <c r="J42" s="289">
        <f>IFERROR('2.1 Target coverage'!I43/'1.7 GHG Totals AUTO'!D40,0)</f>
        <v>0</v>
      </c>
      <c r="K42" s="288">
        <f>'2.1 Target coverage'!H43+'2.1 Target coverage'!I43</f>
        <v>0</v>
      </c>
      <c r="L42" s="290">
        <f>IFERROR(K42/'1.7 GHG Totals AUTO'!$F40,0)</f>
        <v>0</v>
      </c>
      <c r="M42" s="289">
        <f>IFERROR('2.1 Target coverage'!K43/'1.7 GHG Totals AUTO'!D40,0)</f>
        <v>0</v>
      </c>
      <c r="N42" s="288">
        <f>'2.1 Target coverage'!J43+'2.1 Target coverage'!K43</f>
        <v>0</v>
      </c>
      <c r="O42" s="290">
        <f>IFERROR(N42/'1.7 GHG Totals AUTO'!$F40,0)</f>
        <v>0</v>
      </c>
      <c r="P42" s="289">
        <f>IFERROR('2.1 Target coverage'!M43/'1.7 GHG Totals AUTO'!D40,0)</f>
        <v>0</v>
      </c>
      <c r="Q42" s="288">
        <f>'2.1 Target coverage'!L43+'2.1 Target coverage'!M43</f>
        <v>0</v>
      </c>
      <c r="R42" s="290">
        <f>IFERROR(Q42/'1.7 GHG Totals AUTO'!$F40,0)</f>
        <v>0</v>
      </c>
      <c r="S42" s="289">
        <f>IFERROR('2.1 Target coverage'!O43/'1.7 GHG Totals AUTO'!D40,0)</f>
        <v>0</v>
      </c>
      <c r="T42" s="288">
        <f>'2.1 Target coverage'!N43+'2.1 Target coverage'!O43</f>
        <v>0</v>
      </c>
      <c r="U42" s="290">
        <f>IFERROR(T42/'1.7 GHG Totals AUTO'!$F40,0)</f>
        <v>0</v>
      </c>
      <c r="V42" s="289">
        <f>IFERROR('2.1 Target coverage'!Q43/'1.7 GHG Totals AUTO'!D40,0)</f>
        <v>0</v>
      </c>
      <c r="W42" s="288">
        <f>'2.1 Target coverage'!P43+'2.1 Target coverage'!Q43</f>
        <v>0</v>
      </c>
      <c r="X42" s="290">
        <f>IFERROR(W42/'1.7 GHG Totals AUTO'!$F40,0)</f>
        <v>0</v>
      </c>
      <c r="Y42" s="289">
        <f>IFERROR('2.1 Target coverage'!S43/'1.7 GHG Totals AUTO'!D40,0)</f>
        <v>0</v>
      </c>
      <c r="Z42" s="288">
        <f>'2.1 Target coverage'!R43+'2.1 Target coverage'!S43</f>
        <v>0</v>
      </c>
      <c r="AA42" s="290">
        <f>IFERROR(Z42/'1.7 GHG Totals AUTO'!$F40,0)</f>
        <v>0</v>
      </c>
      <c r="AB42" s="289">
        <f>IFERROR('2.1 Target coverage'!U43/'1.7 GHG Totals AUTO'!D40,0)</f>
        <v>0</v>
      </c>
      <c r="AC42" s="288">
        <f>'2.1 Target coverage'!T43+'2.1 Target coverage'!U43</f>
        <v>0</v>
      </c>
      <c r="AD42" s="290">
        <f>IFERROR(AC42/'1.7 GHG Totals AUTO'!$F40,0)</f>
        <v>0</v>
      </c>
      <c r="AE42" s="289">
        <f>IFERROR('2.1 Target coverage'!W43/'1.7 GHG Totals AUTO'!D40,0)</f>
        <v>0</v>
      </c>
      <c r="AF42" s="288">
        <f>'2.1 Target coverage'!V43+'2.1 Target coverage'!W43</f>
        <v>0</v>
      </c>
      <c r="AG42" s="290">
        <f>IFERROR(AF42/'1.7 GHG Totals AUTO'!$F40,0)</f>
        <v>0</v>
      </c>
      <c r="AH42" s="289">
        <f>IFERROR('2.1 Target coverage'!Y43/'1.7 GHG Totals AUTO'!D40,0)</f>
        <v>0</v>
      </c>
      <c r="AI42" s="288">
        <f>'2.1 Target coverage'!X43+'2.1 Target coverage'!Y43</f>
        <v>0</v>
      </c>
      <c r="AJ42" s="290">
        <f>IFERROR(AI42/'1.7 GHG Totals AUTO'!$F40,0)</f>
        <v>0</v>
      </c>
      <c r="AK42" s="228">
        <f>'2.1 Target coverage'!G43+'2.1 Target coverage'!I43+'2.1 Target coverage'!K43+'2.1 Target coverage'!M43+'2.1 Target coverage'!O43+'2.1 Target coverage'!Q43+'2.1 Target coverage'!S43+'2.1 Target coverage'!U43+'2.1 Target coverage'!W43+'2.1 Target coverage'!Y43</f>
        <v>0</v>
      </c>
      <c r="AL42" s="287">
        <f>IFERROR(AK42/'1.7 GHG Totals AUTO'!$F40,0)</f>
        <v>0</v>
      </c>
      <c r="AM42" s="288">
        <f>SUM('2.1 Target coverage'!F43:Y43)</f>
        <v>0</v>
      </c>
      <c r="AN42" s="290">
        <f>IFERROR(AM42/'1.7 GHG Totals AUTO'!$F40,0)</f>
        <v>0</v>
      </c>
      <c r="AO42" s="150"/>
    </row>
    <row r="43" spans="1:41" s="126" customFormat="1" x14ac:dyDescent="0.25">
      <c r="A43" s="119"/>
      <c r="B43" s="118" t="s">
        <v>52</v>
      </c>
      <c r="C43" s="287">
        <f>IFERROR('2.2 Total coverage if overlap'!G44/'1.7 GHG Totals AUTO'!D41,0)</f>
        <v>0</v>
      </c>
      <c r="D43" s="288">
        <f>'2.2 Total coverage if overlap'!H44</f>
        <v>0</v>
      </c>
      <c r="E43" s="287">
        <f>IFERROR(D43/'1.7 GHG Totals AUTO'!F41,0)</f>
        <v>0</v>
      </c>
      <c r="F43" s="293"/>
      <c r="G43" s="289">
        <f>IFERROR('2.1 Target coverage'!G44/'1.7 GHG Totals AUTO'!D41,0)</f>
        <v>0</v>
      </c>
      <c r="H43" s="288">
        <f>'2.1 Target coverage'!F44+'2.1 Target coverage'!G44</f>
        <v>0</v>
      </c>
      <c r="I43" s="290">
        <f>IFERROR(H43/'1.7 GHG Totals AUTO'!$F41,0)</f>
        <v>0</v>
      </c>
      <c r="J43" s="289">
        <f>IFERROR('2.1 Target coverage'!I44/'1.7 GHG Totals AUTO'!D41,0)</f>
        <v>0</v>
      </c>
      <c r="K43" s="288">
        <f>'2.1 Target coverage'!H44+'2.1 Target coverage'!I44</f>
        <v>0</v>
      </c>
      <c r="L43" s="290">
        <f>IFERROR(K43/'1.7 GHG Totals AUTO'!$F41,0)</f>
        <v>0</v>
      </c>
      <c r="M43" s="289">
        <f>IFERROR('2.1 Target coverage'!K44/'1.7 GHG Totals AUTO'!D41,0)</f>
        <v>0</v>
      </c>
      <c r="N43" s="288">
        <f>'2.1 Target coverage'!J44+'2.1 Target coverage'!K44</f>
        <v>0</v>
      </c>
      <c r="O43" s="290">
        <f>IFERROR(N43/'1.7 GHG Totals AUTO'!$F41,0)</f>
        <v>0</v>
      </c>
      <c r="P43" s="289">
        <f>IFERROR('2.1 Target coverage'!M44/'1.7 GHG Totals AUTO'!D41,0)</f>
        <v>0</v>
      </c>
      <c r="Q43" s="288">
        <f>'2.1 Target coverage'!L44+'2.1 Target coverage'!M44</f>
        <v>0</v>
      </c>
      <c r="R43" s="290">
        <f>IFERROR(Q43/'1.7 GHG Totals AUTO'!$F41,0)</f>
        <v>0</v>
      </c>
      <c r="S43" s="289">
        <f>IFERROR('2.1 Target coverage'!O44/'1.7 GHG Totals AUTO'!D41,0)</f>
        <v>0</v>
      </c>
      <c r="T43" s="288">
        <f>'2.1 Target coverage'!N44+'2.1 Target coverage'!O44</f>
        <v>0</v>
      </c>
      <c r="U43" s="290">
        <f>IFERROR(T43/'1.7 GHG Totals AUTO'!$F41,0)</f>
        <v>0</v>
      </c>
      <c r="V43" s="289">
        <f>IFERROR('2.1 Target coverage'!Q44/'1.7 GHG Totals AUTO'!D41,0)</f>
        <v>0</v>
      </c>
      <c r="W43" s="288">
        <f>'2.1 Target coverage'!P44+'2.1 Target coverage'!Q44</f>
        <v>0</v>
      </c>
      <c r="X43" s="290">
        <f>IFERROR(W43/'1.7 GHG Totals AUTO'!$F41,0)</f>
        <v>0</v>
      </c>
      <c r="Y43" s="289">
        <f>IFERROR('2.1 Target coverage'!S44/'1.7 GHG Totals AUTO'!D41,0)</f>
        <v>0</v>
      </c>
      <c r="Z43" s="288">
        <f>'2.1 Target coverage'!R44+'2.1 Target coverage'!S44</f>
        <v>0</v>
      </c>
      <c r="AA43" s="290">
        <f>IFERROR(Z43/'1.7 GHG Totals AUTO'!$F41,0)</f>
        <v>0</v>
      </c>
      <c r="AB43" s="289">
        <f>IFERROR('2.1 Target coverage'!U44/'1.7 GHG Totals AUTO'!D41,0)</f>
        <v>0</v>
      </c>
      <c r="AC43" s="288">
        <f>'2.1 Target coverage'!T44+'2.1 Target coverage'!U44</f>
        <v>0</v>
      </c>
      <c r="AD43" s="290">
        <f>IFERROR(AC43/'1.7 GHG Totals AUTO'!$F41,0)</f>
        <v>0</v>
      </c>
      <c r="AE43" s="289">
        <f>IFERROR('2.1 Target coverage'!W44/'1.7 GHG Totals AUTO'!D41,0)</f>
        <v>0</v>
      </c>
      <c r="AF43" s="288">
        <f>'2.1 Target coverage'!V44+'2.1 Target coverage'!W44</f>
        <v>0</v>
      </c>
      <c r="AG43" s="290">
        <f>IFERROR(AF43/'1.7 GHG Totals AUTO'!$F41,0)</f>
        <v>0</v>
      </c>
      <c r="AH43" s="289">
        <f>IFERROR('2.1 Target coverage'!Y44/'1.7 GHG Totals AUTO'!D41,0)</f>
        <v>0</v>
      </c>
      <c r="AI43" s="288">
        <f>'2.1 Target coverage'!X44+'2.1 Target coverage'!Y44</f>
        <v>0</v>
      </c>
      <c r="AJ43" s="290">
        <f>IFERROR(AI43/'1.7 GHG Totals AUTO'!$F41,0)</f>
        <v>0</v>
      </c>
      <c r="AK43" s="228">
        <f>'2.1 Target coverage'!G44+'2.1 Target coverage'!I44+'2.1 Target coverage'!K44+'2.1 Target coverage'!M44+'2.1 Target coverage'!O44+'2.1 Target coverage'!Q44+'2.1 Target coverage'!S44+'2.1 Target coverage'!U44+'2.1 Target coverage'!W44+'2.1 Target coverage'!Y44</f>
        <v>0</v>
      </c>
      <c r="AL43" s="287">
        <f>IFERROR(AK43/'1.7 GHG Totals AUTO'!$F41,0)</f>
        <v>0</v>
      </c>
      <c r="AM43" s="288">
        <f>SUM('2.1 Target coverage'!F44:Y44)</f>
        <v>0</v>
      </c>
      <c r="AN43" s="290">
        <f>IFERROR(AM43/'1.7 GHG Totals AUTO'!$F41,0)</f>
        <v>0</v>
      </c>
      <c r="AO43" s="150"/>
    </row>
    <row r="44" spans="1:41" s="126" customFormat="1" x14ac:dyDescent="0.25">
      <c r="A44" s="119"/>
      <c r="B44" s="118" t="s">
        <v>53</v>
      </c>
      <c r="C44" s="287">
        <f>IFERROR('2.2 Total coverage if overlap'!G45/'1.7 GHG Totals AUTO'!D42,0)</f>
        <v>0</v>
      </c>
      <c r="D44" s="288">
        <f>'2.2 Total coverage if overlap'!H45</f>
        <v>0</v>
      </c>
      <c r="E44" s="287">
        <f>IFERROR(D44/'1.7 GHG Totals AUTO'!F42,0)</f>
        <v>0</v>
      </c>
      <c r="F44" s="293"/>
      <c r="G44" s="289">
        <f>IFERROR('2.1 Target coverage'!G45/'1.7 GHG Totals AUTO'!D42,0)</f>
        <v>0</v>
      </c>
      <c r="H44" s="288">
        <f>'2.1 Target coverage'!F45+'2.1 Target coverage'!G45</f>
        <v>0</v>
      </c>
      <c r="I44" s="290">
        <f>IFERROR(H44/'1.7 GHG Totals AUTO'!$F42,0)</f>
        <v>0</v>
      </c>
      <c r="J44" s="289">
        <f>IFERROR('2.1 Target coverage'!I45/'1.7 GHG Totals AUTO'!D42,0)</f>
        <v>0</v>
      </c>
      <c r="K44" s="288">
        <f>'2.1 Target coverage'!H45+'2.1 Target coverage'!I45</f>
        <v>0</v>
      </c>
      <c r="L44" s="290">
        <f>IFERROR(K44/'1.7 GHG Totals AUTO'!$F42,0)</f>
        <v>0</v>
      </c>
      <c r="M44" s="289">
        <f>IFERROR('2.1 Target coverage'!K45/'1.7 GHG Totals AUTO'!D42,0)</f>
        <v>0</v>
      </c>
      <c r="N44" s="288">
        <f>'2.1 Target coverage'!J45+'2.1 Target coverage'!K45</f>
        <v>0</v>
      </c>
      <c r="O44" s="290">
        <f>IFERROR(N44/'1.7 GHG Totals AUTO'!$F42,0)</f>
        <v>0</v>
      </c>
      <c r="P44" s="289">
        <f>IFERROR('2.1 Target coverage'!M45/'1.7 GHG Totals AUTO'!D42,0)</f>
        <v>0</v>
      </c>
      <c r="Q44" s="288">
        <f>'2.1 Target coverage'!L45+'2.1 Target coverage'!M45</f>
        <v>0</v>
      </c>
      <c r="R44" s="290">
        <f>IFERROR(Q44/'1.7 GHG Totals AUTO'!$F42,0)</f>
        <v>0</v>
      </c>
      <c r="S44" s="289">
        <f>IFERROR('2.1 Target coverage'!O45/'1.7 GHG Totals AUTO'!D42,0)</f>
        <v>0</v>
      </c>
      <c r="T44" s="288">
        <f>'2.1 Target coverage'!N45+'2.1 Target coverage'!O45</f>
        <v>0</v>
      </c>
      <c r="U44" s="290">
        <f>IFERROR(T44/'1.7 GHG Totals AUTO'!$F42,0)</f>
        <v>0</v>
      </c>
      <c r="V44" s="289">
        <f>IFERROR('2.1 Target coverage'!Q45/'1.7 GHG Totals AUTO'!D42,0)</f>
        <v>0</v>
      </c>
      <c r="W44" s="288">
        <f>'2.1 Target coverage'!P45+'2.1 Target coverage'!Q45</f>
        <v>0</v>
      </c>
      <c r="X44" s="290">
        <f>IFERROR(W44/'1.7 GHG Totals AUTO'!$F42,0)</f>
        <v>0</v>
      </c>
      <c r="Y44" s="289">
        <f>IFERROR('2.1 Target coverage'!S45/'1.7 GHG Totals AUTO'!D42,0)</f>
        <v>0</v>
      </c>
      <c r="Z44" s="288">
        <f>'2.1 Target coverage'!R45+'2.1 Target coverage'!S45</f>
        <v>0</v>
      </c>
      <c r="AA44" s="290">
        <f>IFERROR(Z44/'1.7 GHG Totals AUTO'!$F42,0)</f>
        <v>0</v>
      </c>
      <c r="AB44" s="289">
        <f>IFERROR('2.1 Target coverage'!U45/'1.7 GHG Totals AUTO'!D42,0)</f>
        <v>0</v>
      </c>
      <c r="AC44" s="288">
        <f>'2.1 Target coverage'!T45+'2.1 Target coverage'!U45</f>
        <v>0</v>
      </c>
      <c r="AD44" s="290">
        <f>IFERROR(AC44/'1.7 GHG Totals AUTO'!$F42,0)</f>
        <v>0</v>
      </c>
      <c r="AE44" s="289">
        <f>IFERROR('2.1 Target coverage'!W45/'1.7 GHG Totals AUTO'!D42,0)</f>
        <v>0</v>
      </c>
      <c r="AF44" s="288">
        <f>'2.1 Target coverage'!V45+'2.1 Target coverage'!W45</f>
        <v>0</v>
      </c>
      <c r="AG44" s="290">
        <f>IFERROR(AF44/'1.7 GHG Totals AUTO'!$F42,0)</f>
        <v>0</v>
      </c>
      <c r="AH44" s="289">
        <f>IFERROR('2.1 Target coverage'!Y45/'1.7 GHG Totals AUTO'!D42,0)</f>
        <v>0</v>
      </c>
      <c r="AI44" s="288">
        <f>'2.1 Target coverage'!X45+'2.1 Target coverage'!Y45</f>
        <v>0</v>
      </c>
      <c r="AJ44" s="290">
        <f>IFERROR(AI44/'1.7 GHG Totals AUTO'!$F42,0)</f>
        <v>0</v>
      </c>
      <c r="AK44" s="228">
        <f>'2.1 Target coverage'!G45+'2.1 Target coverage'!I45+'2.1 Target coverage'!K45+'2.1 Target coverage'!M45+'2.1 Target coverage'!O45+'2.1 Target coverage'!Q45+'2.1 Target coverage'!S45+'2.1 Target coverage'!U45+'2.1 Target coverage'!W45+'2.1 Target coverage'!Y45</f>
        <v>0</v>
      </c>
      <c r="AL44" s="287">
        <f>IFERROR(AK44/'1.7 GHG Totals AUTO'!$F42,0)</f>
        <v>0</v>
      </c>
      <c r="AM44" s="288">
        <f>SUM('2.1 Target coverage'!F45:Y45)</f>
        <v>0</v>
      </c>
      <c r="AN44" s="290">
        <f>IFERROR(AM44/'1.7 GHG Totals AUTO'!$F42,0)</f>
        <v>0</v>
      </c>
      <c r="AO44" s="150"/>
    </row>
    <row r="45" spans="1:41" s="126" customFormat="1" ht="15.75" x14ac:dyDescent="0.25">
      <c r="A45" s="119"/>
      <c r="B45" s="125"/>
      <c r="C45" s="127"/>
      <c r="D45" s="127"/>
      <c r="E45" s="127"/>
      <c r="F45" s="132"/>
      <c r="G45" s="127"/>
      <c r="H45" s="127"/>
      <c r="I45" s="127"/>
      <c r="J45" s="127"/>
      <c r="K45" s="127"/>
      <c r="L45" s="127"/>
      <c r="M45" s="127"/>
      <c r="N45" s="127"/>
      <c r="O45" s="127"/>
      <c r="P45" s="127"/>
      <c r="Q45" s="127"/>
      <c r="R45" s="127"/>
      <c r="S45" s="127"/>
      <c r="T45" s="127"/>
      <c r="U45" s="127"/>
      <c r="V45" s="127"/>
      <c r="W45" s="127"/>
      <c r="X45" s="127"/>
      <c r="Y45" s="125"/>
      <c r="Z45" s="125"/>
      <c r="AA45" s="125"/>
      <c r="AB45" s="125"/>
      <c r="AC45" s="125"/>
      <c r="AD45" s="125"/>
      <c r="AE45" s="125"/>
      <c r="AF45" s="125"/>
      <c r="AG45" s="125"/>
      <c r="AH45" s="125"/>
      <c r="AI45" s="125"/>
      <c r="AJ45" s="125"/>
      <c r="AK45" s="125"/>
      <c r="AL45" s="125"/>
      <c r="AM45" s="125"/>
      <c r="AN45" s="125"/>
      <c r="AO45" s="125"/>
    </row>
    <row r="46" spans="1:41" s="126" customFormat="1" ht="15.75" x14ac:dyDescent="0.25">
      <c r="A46" s="101"/>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row>
  </sheetData>
  <sheetProtection algorithmName="SHA-512" hashValue="gxgssv5LJ0pQn3N+8lqTf3imekJOqnJA9yZAdprsH/Co2/VsrPZZUSQObdMEYqlaDvaF/oFhxFMD0vl60OzamA==" saltValue="JzMo+xDL0vy9lPwAuiE0TQ==" spinCount="100000" sheet="1" objects="1" scenarios="1"/>
  <mergeCells count="25">
    <mergeCell ref="AM5:AN6"/>
    <mergeCell ref="A2:AO2"/>
    <mergeCell ref="AE13:AF13"/>
    <mergeCell ref="AH13:AI13"/>
    <mergeCell ref="AK13:AN14"/>
    <mergeCell ref="G14:H14"/>
    <mergeCell ref="J14:K14"/>
    <mergeCell ref="M14:N14"/>
    <mergeCell ref="P14:Q14"/>
    <mergeCell ref="S14:T14"/>
    <mergeCell ref="V14:W14"/>
    <mergeCell ref="Y14:Z14"/>
    <mergeCell ref="M13:N13"/>
    <mergeCell ref="C11:AN11"/>
    <mergeCell ref="C13:E14"/>
    <mergeCell ref="G13:H13"/>
    <mergeCell ref="AB13:AC13"/>
    <mergeCell ref="AB14:AC14"/>
    <mergeCell ref="AE14:AF14"/>
    <mergeCell ref="AH14:AI14"/>
    <mergeCell ref="J13:K13"/>
    <mergeCell ref="P13:Q13"/>
    <mergeCell ref="S13:T13"/>
    <mergeCell ref="V13:W13"/>
    <mergeCell ref="Y13:Z13"/>
  </mergeCells>
  <conditionalFormatting sqref="C40:C44">
    <cfRule type="cellIs" dxfId="5" priority="13" operator="greaterThanOrEqual">
      <formula>0.95</formula>
    </cfRule>
    <cfRule type="cellIs" dxfId="4" priority="14" operator="lessThan">
      <formula>0.95</formula>
    </cfRule>
  </conditionalFormatting>
  <conditionalFormatting sqref="E40:E44">
    <cfRule type="cellIs" dxfId="3" priority="9" operator="greaterThanOrEqual">
      <formula>0.95</formula>
    </cfRule>
    <cfRule type="cellIs" dxfId="2" priority="10" operator="lessThan">
      <formula>0.95</formula>
    </cfRule>
  </conditionalFormatting>
  <conditionalFormatting sqref="AL40:AL44">
    <cfRule type="cellIs" dxfId="1" priority="3" operator="greaterThanOrEqual">
      <formula>0.95</formula>
    </cfRule>
    <cfRule type="cellIs" dxfId="0" priority="4" operator="lessThan">
      <formula>0.95</formula>
    </cfRule>
  </conditionalFormatting>
  <hyperlinks>
    <hyperlink ref="U6" r:id="rId1" xr:uid="{A16EB3EA-E4A7-402C-AB1B-C54BDA475CFB}"/>
    <hyperlink ref="AM5" location="'0.1 Table of contents'!A1" display="BACK TO TABLE OF CONTENTS" xr:uid="{8767649C-6E61-4DA3-A320-AE9CA376E7D9}"/>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6"/>
  <dimension ref="A1:AO243"/>
  <sheetViews>
    <sheetView workbookViewId="0">
      <selection activeCell="G27" sqref="G27"/>
    </sheetView>
  </sheetViews>
  <sheetFormatPr defaultColWidth="8.85546875" defaultRowHeight="15" x14ac:dyDescent="0.25"/>
  <cols>
    <col min="1" max="1" width="27.42578125" bestFit="1" customWidth="1"/>
    <col min="3" max="3" width="11" bestFit="1" customWidth="1"/>
    <col min="20" max="20" width="8.5703125"/>
    <col min="21" max="22" width="23.85546875" customWidth="1"/>
    <col min="23" max="24" width="15" customWidth="1"/>
    <col min="25" max="29" width="12.85546875" customWidth="1"/>
    <col min="30" max="32" width="8.5703125"/>
    <col min="33" max="35" width="45" bestFit="1" customWidth="1"/>
    <col min="36" max="41" width="8.5703125"/>
  </cols>
  <sheetData>
    <row r="1" spans="1:41" ht="15.75" thickBot="1" x14ac:dyDescent="0.3">
      <c r="A1" t="s">
        <v>68</v>
      </c>
      <c r="B1" t="s">
        <v>68</v>
      </c>
      <c r="C1" t="s">
        <v>68</v>
      </c>
      <c r="D1" t="s">
        <v>68</v>
      </c>
      <c r="E1" t="s">
        <v>68</v>
      </c>
      <c r="F1" t="s">
        <v>68</v>
      </c>
      <c r="G1" t="s">
        <v>68</v>
      </c>
      <c r="H1" t="s">
        <v>68</v>
      </c>
      <c r="I1" t="s">
        <v>68</v>
      </c>
      <c r="J1" t="s">
        <v>68</v>
      </c>
      <c r="K1" t="s">
        <v>68</v>
      </c>
      <c r="L1" t="s">
        <v>68</v>
      </c>
      <c r="M1" t="s">
        <v>68</v>
      </c>
      <c r="N1" t="s">
        <v>68</v>
      </c>
      <c r="O1" t="s">
        <v>68</v>
      </c>
      <c r="P1" t="s">
        <v>68</v>
      </c>
      <c r="Q1" t="s">
        <v>68</v>
      </c>
      <c r="R1" t="s">
        <v>68</v>
      </c>
      <c r="S1" t="s">
        <v>68</v>
      </c>
      <c r="T1" t="s">
        <v>68</v>
      </c>
      <c r="U1" t="s">
        <v>68</v>
      </c>
      <c r="V1" t="s">
        <v>68</v>
      </c>
      <c r="W1" t="s">
        <v>69</v>
      </c>
      <c r="X1" t="s">
        <v>70</v>
      </c>
      <c r="Y1" t="s">
        <v>71</v>
      </c>
      <c r="Z1" t="s">
        <v>72</v>
      </c>
      <c r="AA1" t="s">
        <v>73</v>
      </c>
      <c r="AB1" t="s">
        <v>74</v>
      </c>
      <c r="AC1" t="s">
        <v>75</v>
      </c>
      <c r="AD1" t="s">
        <v>76</v>
      </c>
      <c r="AE1" t="s">
        <v>77</v>
      </c>
      <c r="AF1" t="s">
        <v>78</v>
      </c>
      <c r="AG1" t="s">
        <v>79</v>
      </c>
      <c r="AH1" t="s">
        <v>80</v>
      </c>
      <c r="AI1" s="2" t="s">
        <v>81</v>
      </c>
      <c r="AJ1" t="s">
        <v>82</v>
      </c>
      <c r="AK1" t="s">
        <v>83</v>
      </c>
    </row>
    <row r="2" spans="1:41" ht="15.75" thickBot="1" x14ac:dyDescent="0.3">
      <c r="A2" t="s">
        <v>84</v>
      </c>
      <c r="B2" t="s">
        <v>85</v>
      </c>
      <c r="C2" t="s">
        <v>86</v>
      </c>
      <c r="D2" t="s">
        <v>87</v>
      </c>
      <c r="E2" t="s">
        <v>88</v>
      </c>
      <c r="F2" t="s">
        <v>89</v>
      </c>
      <c r="G2" t="s">
        <v>90</v>
      </c>
      <c r="H2" t="s">
        <v>91</v>
      </c>
      <c r="I2" t="s">
        <v>92</v>
      </c>
      <c r="J2" t="s">
        <v>93</v>
      </c>
      <c r="K2" t="s">
        <v>94</v>
      </c>
      <c r="L2" t="s">
        <v>95</v>
      </c>
      <c r="M2" t="s">
        <v>96</v>
      </c>
      <c r="N2">
        <v>2022</v>
      </c>
      <c r="O2" s="46">
        <v>0.8</v>
      </c>
      <c r="P2" s="46">
        <v>0.9</v>
      </c>
      <c r="Q2">
        <v>2015</v>
      </c>
      <c r="R2" t="s">
        <v>79</v>
      </c>
      <c r="S2" t="s">
        <v>97</v>
      </c>
      <c r="T2" t="s">
        <v>98</v>
      </c>
      <c r="U2" t="s">
        <v>99</v>
      </c>
      <c r="V2" t="s">
        <v>93</v>
      </c>
      <c r="W2" s="47">
        <v>1</v>
      </c>
      <c r="X2" s="48" t="s">
        <v>100</v>
      </c>
      <c r="Y2" t="s">
        <v>101</v>
      </c>
      <c r="Z2" t="s">
        <v>102</v>
      </c>
      <c r="AA2" t="s">
        <v>101</v>
      </c>
      <c r="AB2" t="s">
        <v>103</v>
      </c>
      <c r="AC2" t="s">
        <v>101</v>
      </c>
      <c r="AD2" t="s">
        <v>104</v>
      </c>
      <c r="AE2" t="s">
        <v>105</v>
      </c>
      <c r="AF2" t="s">
        <v>97</v>
      </c>
      <c r="AG2" s="49" t="s">
        <v>79</v>
      </c>
      <c r="AH2" s="49" t="s">
        <v>80</v>
      </c>
      <c r="AI2" t="s">
        <v>81</v>
      </c>
      <c r="AJ2" s="49" t="s">
        <v>79</v>
      </c>
      <c r="AK2" t="s">
        <v>98</v>
      </c>
      <c r="AL2">
        <v>2022</v>
      </c>
      <c r="AM2" t="s">
        <v>86</v>
      </c>
      <c r="AN2">
        <v>2015</v>
      </c>
      <c r="AO2">
        <v>1</v>
      </c>
    </row>
    <row r="3" spans="1:41" ht="15.75" thickBot="1" x14ac:dyDescent="0.3">
      <c r="A3" t="s">
        <v>106</v>
      </c>
      <c r="B3" t="s">
        <v>107</v>
      </c>
      <c r="C3" t="s">
        <v>108</v>
      </c>
      <c r="D3" t="s">
        <v>109</v>
      </c>
      <c r="E3" t="s">
        <v>110</v>
      </c>
      <c r="F3" t="s">
        <v>111</v>
      </c>
      <c r="G3" t="s">
        <v>112</v>
      </c>
      <c r="H3" t="s">
        <v>113</v>
      </c>
      <c r="I3" t="s">
        <v>114</v>
      </c>
      <c r="J3" t="s">
        <v>115</v>
      </c>
      <c r="K3" t="s">
        <v>116</v>
      </c>
      <c r="L3" t="s">
        <v>117</v>
      </c>
      <c r="M3" t="s">
        <v>118</v>
      </c>
      <c r="N3">
        <f>N2+1</f>
        <v>2023</v>
      </c>
      <c r="O3" s="46">
        <f>O2+0.01</f>
        <v>0.81</v>
      </c>
      <c r="P3" s="46">
        <f>P2+0.01</f>
        <v>0.91</v>
      </c>
      <c r="Q3">
        <f>Q2+1</f>
        <v>2016</v>
      </c>
      <c r="R3" t="s">
        <v>80</v>
      </c>
      <c r="S3" t="s">
        <v>119</v>
      </c>
      <c r="T3" t="s">
        <v>120</v>
      </c>
      <c r="U3" t="s">
        <v>121</v>
      </c>
      <c r="V3" t="s">
        <v>115</v>
      </c>
      <c r="W3" s="47">
        <v>1</v>
      </c>
      <c r="X3" s="50" t="s">
        <v>122</v>
      </c>
      <c r="Y3" t="s">
        <v>123</v>
      </c>
      <c r="Z3" t="s">
        <v>124</v>
      </c>
      <c r="AA3" t="s">
        <v>123</v>
      </c>
      <c r="AC3" t="s">
        <v>102</v>
      </c>
      <c r="AD3" t="s">
        <v>125</v>
      </c>
      <c r="AE3" t="s">
        <v>126</v>
      </c>
      <c r="AF3" t="s">
        <v>119</v>
      </c>
      <c r="AG3" s="49" t="s">
        <v>127</v>
      </c>
      <c r="AH3" s="49" t="s">
        <v>127</v>
      </c>
      <c r="AI3" t="s">
        <v>128</v>
      </c>
      <c r="AJ3" s="51" t="s">
        <v>81</v>
      </c>
      <c r="AK3" t="s">
        <v>120</v>
      </c>
      <c r="AL3">
        <v>2023</v>
      </c>
      <c r="AM3" t="s">
        <v>108</v>
      </c>
      <c r="AN3">
        <v>2016</v>
      </c>
      <c r="AO3">
        <v>2</v>
      </c>
    </row>
    <row r="4" spans="1:41" ht="15.75" thickBot="1" x14ac:dyDescent="0.3">
      <c r="C4" t="s">
        <v>103</v>
      </c>
      <c r="D4" t="s">
        <v>129</v>
      </c>
      <c r="E4" t="s">
        <v>130</v>
      </c>
      <c r="F4" t="s">
        <v>131</v>
      </c>
      <c r="G4" t="s">
        <v>132</v>
      </c>
      <c r="H4" t="s">
        <v>133</v>
      </c>
      <c r="I4" t="s">
        <v>134</v>
      </c>
      <c r="J4" t="s">
        <v>135</v>
      </c>
      <c r="K4" t="s">
        <v>136</v>
      </c>
      <c r="L4" t="s">
        <v>137</v>
      </c>
      <c r="N4">
        <f t="shared" ref="N4:N30" si="0">N3+1</f>
        <v>2024</v>
      </c>
      <c r="O4" s="46">
        <f t="shared" ref="O4:O21" si="1">O3+0.01</f>
        <v>0.82000000000000006</v>
      </c>
      <c r="P4" s="46">
        <f t="shared" ref="P4:P12" si="2">P3+0.01</f>
        <v>0.92</v>
      </c>
      <c r="Q4">
        <f t="shared" ref="Q4:Q37" si="3">Q3+1</f>
        <v>2017</v>
      </c>
      <c r="R4" t="s">
        <v>81</v>
      </c>
      <c r="T4" t="s">
        <v>138</v>
      </c>
      <c r="U4" t="s">
        <v>139</v>
      </c>
      <c r="V4" t="s">
        <v>135</v>
      </c>
      <c r="W4">
        <v>1</v>
      </c>
      <c r="X4" s="52" t="s">
        <v>140</v>
      </c>
      <c r="Y4" t="s">
        <v>141</v>
      </c>
      <c r="AA4" t="s">
        <v>141</v>
      </c>
      <c r="AC4" t="s">
        <v>103</v>
      </c>
      <c r="AD4" t="s">
        <v>103</v>
      </c>
      <c r="AG4" s="49" t="s">
        <v>128</v>
      </c>
      <c r="AH4" s="49" t="s">
        <v>128</v>
      </c>
      <c r="AI4" s="2" t="s">
        <v>142</v>
      </c>
      <c r="AK4" t="s">
        <v>138</v>
      </c>
      <c r="AL4">
        <v>2024</v>
      </c>
      <c r="AN4">
        <v>2017</v>
      </c>
      <c r="AO4">
        <v>3</v>
      </c>
    </row>
    <row r="5" spans="1:41" ht="15.75" thickBot="1" x14ac:dyDescent="0.3">
      <c r="D5" t="s">
        <v>143</v>
      </c>
      <c r="E5" t="s">
        <v>144</v>
      </c>
      <c r="F5" t="s">
        <v>145</v>
      </c>
      <c r="G5" t="s">
        <v>146</v>
      </c>
      <c r="L5" t="s">
        <v>103</v>
      </c>
      <c r="N5">
        <f t="shared" si="0"/>
        <v>2025</v>
      </c>
      <c r="O5" s="46">
        <f t="shared" si="1"/>
        <v>0.83000000000000007</v>
      </c>
      <c r="P5" s="46">
        <f t="shared" si="2"/>
        <v>0.93</v>
      </c>
      <c r="Q5">
        <f t="shared" si="3"/>
        <v>2018</v>
      </c>
      <c r="R5" t="s">
        <v>127</v>
      </c>
      <c r="T5" t="s">
        <v>147</v>
      </c>
      <c r="U5" t="s">
        <v>148</v>
      </c>
      <c r="W5" s="47">
        <v>1</v>
      </c>
      <c r="X5" s="53" t="s">
        <v>149</v>
      </c>
      <c r="AG5" s="2" t="s">
        <v>142</v>
      </c>
      <c r="AH5" s="2" t="s">
        <v>150</v>
      </c>
      <c r="AI5" s="2" t="s">
        <v>150</v>
      </c>
      <c r="AK5" t="s">
        <v>147</v>
      </c>
      <c r="AL5">
        <v>2025</v>
      </c>
      <c r="AN5">
        <v>2018</v>
      </c>
      <c r="AO5">
        <v>4</v>
      </c>
    </row>
    <row r="6" spans="1:41" ht="15.75" thickBot="1" x14ac:dyDescent="0.3">
      <c r="E6" t="s">
        <v>151</v>
      </c>
      <c r="F6" t="s">
        <v>152</v>
      </c>
      <c r="G6" t="s">
        <v>153</v>
      </c>
      <c r="N6">
        <f t="shared" si="0"/>
        <v>2026</v>
      </c>
      <c r="O6" s="46">
        <f t="shared" si="1"/>
        <v>0.84000000000000008</v>
      </c>
      <c r="P6" s="46">
        <f t="shared" si="2"/>
        <v>0.94000000000000006</v>
      </c>
      <c r="Q6">
        <f t="shared" si="3"/>
        <v>2019</v>
      </c>
      <c r="R6" t="s">
        <v>128</v>
      </c>
      <c r="T6" t="s">
        <v>154</v>
      </c>
      <c r="U6" t="s">
        <v>155</v>
      </c>
      <c r="W6" s="47">
        <v>1</v>
      </c>
      <c r="X6" s="53" t="s">
        <v>156</v>
      </c>
      <c r="AG6" s="2" t="s">
        <v>150</v>
      </c>
      <c r="AH6" s="2" t="s">
        <v>157</v>
      </c>
      <c r="AI6" s="2" t="s">
        <v>158</v>
      </c>
      <c r="AK6" t="s">
        <v>159</v>
      </c>
      <c r="AL6">
        <v>2026</v>
      </c>
      <c r="AN6">
        <v>2019</v>
      </c>
      <c r="AO6">
        <v>5</v>
      </c>
    </row>
    <row r="7" spans="1:41" ht="15.75" thickBot="1" x14ac:dyDescent="0.3">
      <c r="F7" t="s">
        <v>160</v>
      </c>
      <c r="G7" t="s">
        <v>161</v>
      </c>
      <c r="N7">
        <f t="shared" si="0"/>
        <v>2027</v>
      </c>
      <c r="O7" s="46">
        <f t="shared" si="1"/>
        <v>0.85000000000000009</v>
      </c>
      <c r="P7" s="46">
        <f t="shared" si="2"/>
        <v>0.95000000000000007</v>
      </c>
      <c r="Q7">
        <f t="shared" si="3"/>
        <v>2020</v>
      </c>
      <c r="R7" t="s">
        <v>142</v>
      </c>
      <c r="T7" t="s">
        <v>162</v>
      </c>
      <c r="U7" t="s">
        <v>163</v>
      </c>
      <c r="W7" s="47">
        <v>1</v>
      </c>
      <c r="X7" s="53" t="s">
        <v>164</v>
      </c>
      <c r="AG7" s="2" t="s">
        <v>157</v>
      </c>
      <c r="AH7" s="2" t="s">
        <v>165</v>
      </c>
      <c r="AI7" s="2" t="s">
        <v>157</v>
      </c>
      <c r="AK7" t="s">
        <v>166</v>
      </c>
      <c r="AL7">
        <v>2027</v>
      </c>
      <c r="AN7">
        <v>2020</v>
      </c>
      <c r="AO7">
        <v>6</v>
      </c>
    </row>
    <row r="8" spans="1:41" x14ac:dyDescent="0.25">
      <c r="F8" t="s">
        <v>167</v>
      </c>
      <c r="N8">
        <f t="shared" si="0"/>
        <v>2028</v>
      </c>
      <c r="O8" s="46">
        <f t="shared" si="1"/>
        <v>0.8600000000000001</v>
      </c>
      <c r="P8" s="46">
        <f t="shared" si="2"/>
        <v>0.96000000000000008</v>
      </c>
      <c r="Q8">
        <f t="shared" si="3"/>
        <v>2021</v>
      </c>
      <c r="R8" t="s">
        <v>150</v>
      </c>
      <c r="T8" t="s">
        <v>168</v>
      </c>
      <c r="U8" t="s">
        <v>169</v>
      </c>
      <c r="W8" s="47">
        <v>1</v>
      </c>
      <c r="X8" s="53" t="s">
        <v>170</v>
      </c>
      <c r="AL8">
        <v>2028</v>
      </c>
      <c r="AO8">
        <v>7</v>
      </c>
    </row>
    <row r="9" spans="1:41" x14ac:dyDescent="0.25">
      <c r="F9" t="s">
        <v>171</v>
      </c>
      <c r="N9">
        <f t="shared" si="0"/>
        <v>2029</v>
      </c>
      <c r="O9" s="46">
        <f t="shared" si="1"/>
        <v>0.87000000000000011</v>
      </c>
      <c r="P9" s="46">
        <f t="shared" si="2"/>
        <v>0.97000000000000008</v>
      </c>
      <c r="Q9">
        <f t="shared" si="3"/>
        <v>2022</v>
      </c>
      <c r="R9" t="s">
        <v>158</v>
      </c>
      <c r="T9" t="s">
        <v>172</v>
      </c>
      <c r="U9" t="s">
        <v>173</v>
      </c>
      <c r="W9" s="47">
        <v>1</v>
      </c>
      <c r="X9" s="53" t="s">
        <v>174</v>
      </c>
      <c r="AL9">
        <v>2029</v>
      </c>
      <c r="AO9">
        <v>8</v>
      </c>
    </row>
    <row r="10" spans="1:41" x14ac:dyDescent="0.25">
      <c r="F10" t="s">
        <v>175</v>
      </c>
      <c r="N10">
        <f t="shared" si="0"/>
        <v>2030</v>
      </c>
      <c r="O10" s="46">
        <f t="shared" si="1"/>
        <v>0.88000000000000012</v>
      </c>
      <c r="P10" s="46">
        <f t="shared" si="2"/>
        <v>0.98000000000000009</v>
      </c>
      <c r="Q10">
        <f t="shared" si="3"/>
        <v>2023</v>
      </c>
      <c r="R10" t="s">
        <v>157</v>
      </c>
      <c r="T10" t="s">
        <v>159</v>
      </c>
      <c r="W10" s="47">
        <v>1</v>
      </c>
      <c r="X10" s="53" t="s">
        <v>176</v>
      </c>
      <c r="AL10">
        <v>2030</v>
      </c>
      <c r="AO10">
        <v>9</v>
      </c>
    </row>
    <row r="11" spans="1:41" x14ac:dyDescent="0.25">
      <c r="F11" t="s">
        <v>177</v>
      </c>
      <c r="N11">
        <f t="shared" si="0"/>
        <v>2031</v>
      </c>
      <c r="O11" s="46">
        <f t="shared" si="1"/>
        <v>0.89000000000000012</v>
      </c>
      <c r="P11" s="46">
        <f t="shared" si="2"/>
        <v>0.9900000000000001</v>
      </c>
      <c r="Q11">
        <f t="shared" si="3"/>
        <v>2024</v>
      </c>
      <c r="R11" t="s">
        <v>165</v>
      </c>
      <c r="T11" t="s">
        <v>166</v>
      </c>
      <c r="W11" s="47">
        <v>1</v>
      </c>
      <c r="X11" s="53" t="s">
        <v>178</v>
      </c>
      <c r="AL11">
        <v>2031</v>
      </c>
      <c r="AO11">
        <v>10</v>
      </c>
    </row>
    <row r="12" spans="1:41" x14ac:dyDescent="0.25">
      <c r="F12" t="s">
        <v>179</v>
      </c>
      <c r="N12">
        <f t="shared" si="0"/>
        <v>2032</v>
      </c>
      <c r="O12" s="46">
        <f t="shared" si="1"/>
        <v>0.90000000000000013</v>
      </c>
      <c r="P12" s="46">
        <f t="shared" si="2"/>
        <v>1</v>
      </c>
      <c r="Q12">
        <f t="shared" si="3"/>
        <v>2025</v>
      </c>
      <c r="R12" t="s">
        <v>180</v>
      </c>
      <c r="T12" t="s">
        <v>181</v>
      </c>
      <c r="W12" s="47">
        <v>1</v>
      </c>
      <c r="X12" s="53" t="s">
        <v>182</v>
      </c>
      <c r="AL12">
        <v>2032</v>
      </c>
      <c r="AO12">
        <v>11</v>
      </c>
    </row>
    <row r="13" spans="1:41" x14ac:dyDescent="0.25">
      <c r="F13" t="s">
        <v>183</v>
      </c>
      <c r="N13">
        <f t="shared" si="0"/>
        <v>2033</v>
      </c>
      <c r="O13" s="46">
        <f t="shared" si="1"/>
        <v>0.91000000000000014</v>
      </c>
      <c r="Q13">
        <f t="shared" si="3"/>
        <v>2026</v>
      </c>
      <c r="R13" t="s">
        <v>184</v>
      </c>
      <c r="T13" t="s">
        <v>185</v>
      </c>
      <c r="W13" s="47">
        <v>1</v>
      </c>
      <c r="X13" s="53" t="s">
        <v>186</v>
      </c>
      <c r="AL13">
        <v>2033</v>
      </c>
    </row>
    <row r="14" spans="1:41" x14ac:dyDescent="0.25">
      <c r="F14" t="s">
        <v>187</v>
      </c>
      <c r="N14">
        <f t="shared" si="0"/>
        <v>2034</v>
      </c>
      <c r="O14" s="46">
        <f t="shared" si="1"/>
        <v>0.92000000000000015</v>
      </c>
      <c r="Q14">
        <f t="shared" si="3"/>
        <v>2027</v>
      </c>
      <c r="R14" t="s">
        <v>188</v>
      </c>
      <c r="T14" t="s">
        <v>189</v>
      </c>
      <c r="W14" s="47">
        <v>1</v>
      </c>
      <c r="X14" s="53" t="s">
        <v>190</v>
      </c>
      <c r="AA14" t="s">
        <v>191</v>
      </c>
      <c r="AL14">
        <v>2034</v>
      </c>
    </row>
    <row r="15" spans="1:41" x14ac:dyDescent="0.25">
      <c r="F15" t="s">
        <v>192</v>
      </c>
      <c r="N15">
        <f t="shared" si="0"/>
        <v>2035</v>
      </c>
      <c r="O15" s="46">
        <f t="shared" si="1"/>
        <v>0.93000000000000016</v>
      </c>
      <c r="Q15">
        <f t="shared" si="3"/>
        <v>2028</v>
      </c>
      <c r="R15" t="s">
        <v>193</v>
      </c>
      <c r="T15" t="s">
        <v>194</v>
      </c>
      <c r="W15" s="47">
        <v>1</v>
      </c>
      <c r="X15" s="53" t="s">
        <v>195</v>
      </c>
      <c r="AL15">
        <v>2035</v>
      </c>
    </row>
    <row r="16" spans="1:41" x14ac:dyDescent="0.25">
      <c r="F16" t="s">
        <v>196</v>
      </c>
      <c r="N16">
        <f t="shared" si="0"/>
        <v>2036</v>
      </c>
      <c r="O16" s="46">
        <f t="shared" si="1"/>
        <v>0.94000000000000017</v>
      </c>
      <c r="Q16">
        <f t="shared" si="3"/>
        <v>2029</v>
      </c>
      <c r="R16" t="s">
        <v>197</v>
      </c>
      <c r="T16" t="s">
        <v>198</v>
      </c>
      <c r="W16" s="47">
        <v>1</v>
      </c>
      <c r="X16" s="53" t="s">
        <v>199</v>
      </c>
      <c r="AL16">
        <v>2036</v>
      </c>
    </row>
    <row r="17" spans="6:38" x14ac:dyDescent="0.25">
      <c r="F17" t="s">
        <v>200</v>
      </c>
      <c r="N17">
        <f t="shared" si="0"/>
        <v>2037</v>
      </c>
      <c r="O17" s="46">
        <f>O16+0.01</f>
        <v>0.95000000000000018</v>
      </c>
      <c r="Q17">
        <f t="shared" si="3"/>
        <v>2030</v>
      </c>
      <c r="T17" t="s">
        <v>201</v>
      </c>
      <c r="W17" s="47">
        <v>1</v>
      </c>
      <c r="X17" s="53" t="s">
        <v>202</v>
      </c>
      <c r="AL17">
        <v>2037</v>
      </c>
    </row>
    <row r="18" spans="6:38" x14ac:dyDescent="0.25">
      <c r="F18" t="s">
        <v>203</v>
      </c>
      <c r="N18">
        <f t="shared" si="0"/>
        <v>2038</v>
      </c>
      <c r="O18" s="46">
        <f t="shared" si="1"/>
        <v>0.96000000000000019</v>
      </c>
      <c r="Q18">
        <f t="shared" si="3"/>
        <v>2031</v>
      </c>
      <c r="T18" t="s">
        <v>204</v>
      </c>
      <c r="W18" s="47">
        <v>1</v>
      </c>
      <c r="X18" s="53" t="s">
        <v>205</v>
      </c>
      <c r="AL18">
        <v>2038</v>
      </c>
    </row>
    <row r="19" spans="6:38" x14ac:dyDescent="0.25">
      <c r="F19" t="s">
        <v>206</v>
      </c>
      <c r="N19">
        <f>N18+1</f>
        <v>2039</v>
      </c>
      <c r="O19" s="46">
        <f t="shared" si="1"/>
        <v>0.9700000000000002</v>
      </c>
      <c r="Q19">
        <f>Q18+1</f>
        <v>2032</v>
      </c>
      <c r="T19" t="s">
        <v>207</v>
      </c>
      <c r="W19" s="47">
        <v>1</v>
      </c>
      <c r="X19" s="53" t="s">
        <v>208</v>
      </c>
      <c r="AL19">
        <v>2039</v>
      </c>
    </row>
    <row r="20" spans="6:38" x14ac:dyDescent="0.25">
      <c r="F20" t="s">
        <v>209</v>
      </c>
      <c r="N20">
        <f t="shared" si="0"/>
        <v>2040</v>
      </c>
      <c r="O20" s="46">
        <f t="shared" si="1"/>
        <v>0.9800000000000002</v>
      </c>
      <c r="Q20">
        <f t="shared" si="3"/>
        <v>2033</v>
      </c>
      <c r="T20" t="s">
        <v>210</v>
      </c>
      <c r="W20" s="47">
        <v>1</v>
      </c>
      <c r="X20" s="53" t="s">
        <v>211</v>
      </c>
      <c r="AL20">
        <v>2040</v>
      </c>
    </row>
    <row r="21" spans="6:38" x14ac:dyDescent="0.25">
      <c r="F21" t="s">
        <v>212</v>
      </c>
      <c r="N21">
        <f t="shared" si="0"/>
        <v>2041</v>
      </c>
      <c r="O21" s="46">
        <f t="shared" si="1"/>
        <v>0.99000000000000021</v>
      </c>
      <c r="Q21">
        <f t="shared" si="3"/>
        <v>2034</v>
      </c>
      <c r="T21" t="s">
        <v>213</v>
      </c>
      <c r="W21" s="47">
        <v>1</v>
      </c>
      <c r="X21" s="53" t="s">
        <v>214</v>
      </c>
      <c r="AL21">
        <v>2041</v>
      </c>
    </row>
    <row r="22" spans="6:38" x14ac:dyDescent="0.25">
      <c r="F22" t="s">
        <v>215</v>
      </c>
      <c r="N22">
        <f t="shared" si="0"/>
        <v>2042</v>
      </c>
      <c r="O22" s="46">
        <f>O21+0.01</f>
        <v>1.0000000000000002</v>
      </c>
      <c r="Q22">
        <f t="shared" si="3"/>
        <v>2035</v>
      </c>
      <c r="T22" t="s">
        <v>216</v>
      </c>
      <c r="W22" s="47">
        <v>1</v>
      </c>
      <c r="X22" s="53" t="s">
        <v>217</v>
      </c>
      <c r="AL22">
        <v>2042</v>
      </c>
    </row>
    <row r="23" spans="6:38" x14ac:dyDescent="0.25">
      <c r="F23" t="s">
        <v>218</v>
      </c>
      <c r="N23">
        <f t="shared" si="0"/>
        <v>2043</v>
      </c>
      <c r="Q23">
        <f t="shared" si="3"/>
        <v>2036</v>
      </c>
      <c r="T23" t="s">
        <v>219</v>
      </c>
      <c r="W23" s="47">
        <v>1</v>
      </c>
      <c r="X23" s="53" t="s">
        <v>220</v>
      </c>
      <c r="AL23">
        <v>2043</v>
      </c>
    </row>
    <row r="24" spans="6:38" x14ac:dyDescent="0.25">
      <c r="F24" t="s">
        <v>221</v>
      </c>
      <c r="N24">
        <f>N23+1</f>
        <v>2044</v>
      </c>
      <c r="Q24">
        <f>Q23+1</f>
        <v>2037</v>
      </c>
      <c r="X24" s="53" t="s">
        <v>222</v>
      </c>
      <c r="AL24">
        <v>2044</v>
      </c>
    </row>
    <row r="25" spans="6:38" x14ac:dyDescent="0.25">
      <c r="F25" t="s">
        <v>223</v>
      </c>
      <c r="N25">
        <f t="shared" si="0"/>
        <v>2045</v>
      </c>
      <c r="Q25">
        <f t="shared" si="3"/>
        <v>2038</v>
      </c>
      <c r="X25" s="53" t="s">
        <v>224</v>
      </c>
      <c r="AL25">
        <v>2045</v>
      </c>
    </row>
    <row r="26" spans="6:38" x14ac:dyDescent="0.25">
      <c r="F26" t="s">
        <v>225</v>
      </c>
      <c r="N26">
        <f t="shared" si="0"/>
        <v>2046</v>
      </c>
      <c r="Q26">
        <f t="shared" si="3"/>
        <v>2039</v>
      </c>
      <c r="X26" s="53" t="s">
        <v>226</v>
      </c>
      <c r="AL26">
        <v>2046</v>
      </c>
    </row>
    <row r="27" spans="6:38" x14ac:dyDescent="0.25">
      <c r="F27" t="s">
        <v>227</v>
      </c>
      <c r="N27">
        <f t="shared" si="0"/>
        <v>2047</v>
      </c>
      <c r="Q27">
        <f t="shared" si="3"/>
        <v>2040</v>
      </c>
      <c r="X27" s="53" t="s">
        <v>228</v>
      </c>
      <c r="AL27">
        <v>2047</v>
      </c>
    </row>
    <row r="28" spans="6:38" x14ac:dyDescent="0.25">
      <c r="F28" t="s">
        <v>229</v>
      </c>
      <c r="N28">
        <f t="shared" si="0"/>
        <v>2048</v>
      </c>
      <c r="Q28">
        <f t="shared" si="3"/>
        <v>2041</v>
      </c>
      <c r="X28" s="53" t="s">
        <v>230</v>
      </c>
      <c r="AL28">
        <v>2048</v>
      </c>
    </row>
    <row r="29" spans="6:38" x14ac:dyDescent="0.25">
      <c r="F29" t="s">
        <v>231</v>
      </c>
      <c r="N29">
        <f>N28+1</f>
        <v>2049</v>
      </c>
      <c r="Q29">
        <f>Q28+1</f>
        <v>2042</v>
      </c>
      <c r="X29" s="54" t="s">
        <v>122</v>
      </c>
      <c r="AL29">
        <v>2049</v>
      </c>
    </row>
    <row r="30" spans="6:38" x14ac:dyDescent="0.25">
      <c r="F30" t="s">
        <v>164</v>
      </c>
      <c r="N30">
        <f t="shared" si="0"/>
        <v>2050</v>
      </c>
      <c r="Q30">
        <f t="shared" si="3"/>
        <v>2043</v>
      </c>
      <c r="AL30">
        <v>2050</v>
      </c>
    </row>
    <row r="31" spans="6:38" x14ac:dyDescent="0.25">
      <c r="F31" t="s">
        <v>232</v>
      </c>
      <c r="Q31">
        <f t="shared" si="3"/>
        <v>2044</v>
      </c>
    </row>
    <row r="32" spans="6:38" x14ac:dyDescent="0.25">
      <c r="F32" t="s">
        <v>233</v>
      </c>
      <c r="Q32">
        <f t="shared" si="3"/>
        <v>2045</v>
      </c>
    </row>
    <row r="33" spans="6:17" x14ac:dyDescent="0.25">
      <c r="F33" t="s">
        <v>234</v>
      </c>
      <c r="Q33">
        <f t="shared" si="3"/>
        <v>2046</v>
      </c>
    </row>
    <row r="34" spans="6:17" x14ac:dyDescent="0.25">
      <c r="F34" t="s">
        <v>235</v>
      </c>
      <c r="Q34">
        <f t="shared" si="3"/>
        <v>2047</v>
      </c>
    </row>
    <row r="35" spans="6:17" x14ac:dyDescent="0.25">
      <c r="F35" t="s">
        <v>236</v>
      </c>
      <c r="Q35">
        <f t="shared" si="3"/>
        <v>2048</v>
      </c>
    </row>
    <row r="36" spans="6:17" x14ac:dyDescent="0.25">
      <c r="F36" t="s">
        <v>237</v>
      </c>
      <c r="Q36">
        <f t="shared" si="3"/>
        <v>2049</v>
      </c>
    </row>
    <row r="37" spans="6:17" x14ac:dyDescent="0.25">
      <c r="F37" t="s">
        <v>238</v>
      </c>
      <c r="Q37">
        <f t="shared" si="3"/>
        <v>2050</v>
      </c>
    </row>
    <row r="38" spans="6:17" x14ac:dyDescent="0.25">
      <c r="F38" t="s">
        <v>239</v>
      </c>
    </row>
    <row r="39" spans="6:17" x14ac:dyDescent="0.25">
      <c r="F39" t="s">
        <v>122</v>
      </c>
    </row>
    <row r="40" spans="6:17" x14ac:dyDescent="0.25">
      <c r="F40" t="s">
        <v>240</v>
      </c>
    </row>
    <row r="41" spans="6:17" x14ac:dyDescent="0.25">
      <c r="F41" t="s">
        <v>241</v>
      </c>
    </row>
    <row r="42" spans="6:17" x14ac:dyDescent="0.25">
      <c r="F42" t="s">
        <v>242</v>
      </c>
    </row>
    <row r="43" spans="6:17" x14ac:dyDescent="0.25">
      <c r="F43" t="s">
        <v>243</v>
      </c>
    </row>
    <row r="44" spans="6:17" x14ac:dyDescent="0.25">
      <c r="F44" t="s">
        <v>244</v>
      </c>
    </row>
    <row r="45" spans="6:17" x14ac:dyDescent="0.25">
      <c r="F45" t="s">
        <v>245</v>
      </c>
    </row>
    <row r="46" spans="6:17" x14ac:dyDescent="0.25">
      <c r="F46" t="s">
        <v>246</v>
      </c>
    </row>
    <row r="47" spans="6:17" x14ac:dyDescent="0.25">
      <c r="F47" t="s">
        <v>247</v>
      </c>
    </row>
    <row r="48" spans="6:17" x14ac:dyDescent="0.25">
      <c r="F48" t="s">
        <v>248</v>
      </c>
    </row>
    <row r="49" spans="6:6" x14ac:dyDescent="0.25">
      <c r="F49" t="s">
        <v>249</v>
      </c>
    </row>
    <row r="50" spans="6:6" x14ac:dyDescent="0.25">
      <c r="F50" t="s">
        <v>250</v>
      </c>
    </row>
    <row r="51" spans="6:6" x14ac:dyDescent="0.25">
      <c r="F51" t="s">
        <v>251</v>
      </c>
    </row>
    <row r="52" spans="6:6" x14ac:dyDescent="0.25">
      <c r="F52" t="s">
        <v>252</v>
      </c>
    </row>
    <row r="53" spans="6:6" x14ac:dyDescent="0.25">
      <c r="F53" t="s">
        <v>253</v>
      </c>
    </row>
    <row r="54" spans="6:6" x14ac:dyDescent="0.25">
      <c r="F54" t="s">
        <v>254</v>
      </c>
    </row>
    <row r="55" spans="6:6" x14ac:dyDescent="0.25">
      <c r="F55" t="s">
        <v>255</v>
      </c>
    </row>
    <row r="56" spans="6:6" x14ac:dyDescent="0.25">
      <c r="F56" t="s">
        <v>256</v>
      </c>
    </row>
    <row r="57" spans="6:6" x14ac:dyDescent="0.25">
      <c r="F57" t="s">
        <v>257</v>
      </c>
    </row>
    <row r="58" spans="6:6" x14ac:dyDescent="0.25">
      <c r="F58" t="s">
        <v>258</v>
      </c>
    </row>
    <row r="59" spans="6:6" x14ac:dyDescent="0.25">
      <c r="F59" t="s">
        <v>259</v>
      </c>
    </row>
    <row r="60" spans="6:6" x14ac:dyDescent="0.25">
      <c r="F60" t="s">
        <v>260</v>
      </c>
    </row>
    <row r="61" spans="6:6" x14ac:dyDescent="0.25">
      <c r="F61" t="s">
        <v>261</v>
      </c>
    </row>
    <row r="62" spans="6:6" x14ac:dyDescent="0.25">
      <c r="F62" t="s">
        <v>262</v>
      </c>
    </row>
    <row r="63" spans="6:6" x14ac:dyDescent="0.25">
      <c r="F63" t="s">
        <v>263</v>
      </c>
    </row>
    <row r="64" spans="6:6" x14ac:dyDescent="0.25">
      <c r="F64" t="s">
        <v>264</v>
      </c>
    </row>
    <row r="65" spans="6:6" x14ac:dyDescent="0.25">
      <c r="F65" t="s">
        <v>265</v>
      </c>
    </row>
    <row r="66" spans="6:6" x14ac:dyDescent="0.25">
      <c r="F66" t="s">
        <v>266</v>
      </c>
    </row>
    <row r="67" spans="6:6" x14ac:dyDescent="0.25">
      <c r="F67" t="s">
        <v>267</v>
      </c>
    </row>
    <row r="68" spans="6:6" x14ac:dyDescent="0.25">
      <c r="F68" t="s">
        <v>268</v>
      </c>
    </row>
    <row r="69" spans="6:6" x14ac:dyDescent="0.25">
      <c r="F69" t="s">
        <v>269</v>
      </c>
    </row>
    <row r="70" spans="6:6" x14ac:dyDescent="0.25">
      <c r="F70" t="s">
        <v>270</v>
      </c>
    </row>
    <row r="71" spans="6:6" x14ac:dyDescent="0.25">
      <c r="F71" t="s">
        <v>271</v>
      </c>
    </row>
    <row r="72" spans="6:6" x14ac:dyDescent="0.25">
      <c r="F72" t="s">
        <v>272</v>
      </c>
    </row>
    <row r="73" spans="6:6" x14ac:dyDescent="0.25">
      <c r="F73" t="s">
        <v>273</v>
      </c>
    </row>
    <row r="74" spans="6:6" x14ac:dyDescent="0.25">
      <c r="F74" t="s">
        <v>274</v>
      </c>
    </row>
    <row r="75" spans="6:6" x14ac:dyDescent="0.25">
      <c r="F75" t="s">
        <v>275</v>
      </c>
    </row>
    <row r="76" spans="6:6" x14ac:dyDescent="0.25">
      <c r="F76" t="s">
        <v>276</v>
      </c>
    </row>
    <row r="77" spans="6:6" x14ac:dyDescent="0.25">
      <c r="F77" t="s">
        <v>277</v>
      </c>
    </row>
    <row r="78" spans="6:6" x14ac:dyDescent="0.25">
      <c r="F78" t="s">
        <v>278</v>
      </c>
    </row>
    <row r="79" spans="6:6" x14ac:dyDescent="0.25">
      <c r="F79" t="s">
        <v>279</v>
      </c>
    </row>
    <row r="80" spans="6:6" x14ac:dyDescent="0.25">
      <c r="F80" t="s">
        <v>280</v>
      </c>
    </row>
    <row r="81" spans="6:6" x14ac:dyDescent="0.25">
      <c r="F81" t="s">
        <v>281</v>
      </c>
    </row>
    <row r="82" spans="6:6" x14ac:dyDescent="0.25">
      <c r="F82" t="s">
        <v>282</v>
      </c>
    </row>
    <row r="83" spans="6:6" x14ac:dyDescent="0.25">
      <c r="F83" t="s">
        <v>283</v>
      </c>
    </row>
    <row r="84" spans="6:6" x14ac:dyDescent="0.25">
      <c r="F84" t="s">
        <v>284</v>
      </c>
    </row>
    <row r="85" spans="6:6" x14ac:dyDescent="0.25">
      <c r="F85" t="s">
        <v>285</v>
      </c>
    </row>
    <row r="86" spans="6:6" x14ac:dyDescent="0.25">
      <c r="F86" t="s">
        <v>286</v>
      </c>
    </row>
    <row r="87" spans="6:6" x14ac:dyDescent="0.25">
      <c r="F87" t="s">
        <v>287</v>
      </c>
    </row>
    <row r="88" spans="6:6" x14ac:dyDescent="0.25">
      <c r="F88" t="s">
        <v>288</v>
      </c>
    </row>
    <row r="89" spans="6:6" x14ac:dyDescent="0.25">
      <c r="F89" t="s">
        <v>289</v>
      </c>
    </row>
    <row r="90" spans="6:6" x14ac:dyDescent="0.25">
      <c r="F90" t="s">
        <v>290</v>
      </c>
    </row>
    <row r="91" spans="6:6" x14ac:dyDescent="0.25">
      <c r="F91" t="s">
        <v>291</v>
      </c>
    </row>
    <row r="92" spans="6:6" x14ac:dyDescent="0.25">
      <c r="F92" t="s">
        <v>292</v>
      </c>
    </row>
    <row r="93" spans="6:6" x14ac:dyDescent="0.25">
      <c r="F93" t="s">
        <v>293</v>
      </c>
    </row>
    <row r="94" spans="6:6" x14ac:dyDescent="0.25">
      <c r="F94" t="s">
        <v>294</v>
      </c>
    </row>
    <row r="95" spans="6:6" x14ac:dyDescent="0.25">
      <c r="F95" t="s">
        <v>295</v>
      </c>
    </row>
    <row r="96" spans="6:6" x14ac:dyDescent="0.25">
      <c r="F96" t="s">
        <v>296</v>
      </c>
    </row>
    <row r="97" spans="6:6" x14ac:dyDescent="0.25">
      <c r="F97" t="s">
        <v>297</v>
      </c>
    </row>
    <row r="98" spans="6:6" x14ac:dyDescent="0.25">
      <c r="F98" t="s">
        <v>298</v>
      </c>
    </row>
    <row r="99" spans="6:6" x14ac:dyDescent="0.25">
      <c r="F99" t="s">
        <v>299</v>
      </c>
    </row>
    <row r="100" spans="6:6" x14ac:dyDescent="0.25">
      <c r="F100" t="s">
        <v>220</v>
      </c>
    </row>
    <row r="101" spans="6:6" x14ac:dyDescent="0.25">
      <c r="F101" t="s">
        <v>300</v>
      </c>
    </row>
    <row r="102" spans="6:6" x14ac:dyDescent="0.25">
      <c r="F102" t="s">
        <v>301</v>
      </c>
    </row>
    <row r="103" spans="6:6" x14ac:dyDescent="0.25">
      <c r="F103" t="s">
        <v>302</v>
      </c>
    </row>
    <row r="104" spans="6:6" x14ac:dyDescent="0.25">
      <c r="F104" t="s">
        <v>303</v>
      </c>
    </row>
    <row r="105" spans="6:6" x14ac:dyDescent="0.25">
      <c r="F105" t="s">
        <v>304</v>
      </c>
    </row>
    <row r="106" spans="6:6" x14ac:dyDescent="0.25">
      <c r="F106" t="s">
        <v>305</v>
      </c>
    </row>
    <row r="107" spans="6:6" x14ac:dyDescent="0.25">
      <c r="F107" t="s">
        <v>306</v>
      </c>
    </row>
    <row r="108" spans="6:6" x14ac:dyDescent="0.25">
      <c r="F108" t="s">
        <v>228</v>
      </c>
    </row>
    <row r="109" spans="6:6" x14ac:dyDescent="0.25">
      <c r="F109" t="s">
        <v>307</v>
      </c>
    </row>
    <row r="110" spans="6:6" x14ac:dyDescent="0.25">
      <c r="F110" t="s">
        <v>308</v>
      </c>
    </row>
    <row r="111" spans="6:6" x14ac:dyDescent="0.25">
      <c r="F111" t="s">
        <v>309</v>
      </c>
    </row>
    <row r="112" spans="6:6" x14ac:dyDescent="0.25">
      <c r="F112" t="s">
        <v>310</v>
      </c>
    </row>
    <row r="113" spans="6:6" x14ac:dyDescent="0.25">
      <c r="F113" t="s">
        <v>311</v>
      </c>
    </row>
    <row r="114" spans="6:6" x14ac:dyDescent="0.25">
      <c r="F114" t="s">
        <v>312</v>
      </c>
    </row>
    <row r="115" spans="6:6" x14ac:dyDescent="0.25">
      <c r="F115" t="s">
        <v>313</v>
      </c>
    </row>
    <row r="116" spans="6:6" x14ac:dyDescent="0.25">
      <c r="F116" t="s">
        <v>314</v>
      </c>
    </row>
    <row r="117" spans="6:6" x14ac:dyDescent="0.25">
      <c r="F117" t="s">
        <v>315</v>
      </c>
    </row>
    <row r="118" spans="6:6" x14ac:dyDescent="0.25">
      <c r="F118" t="s">
        <v>316</v>
      </c>
    </row>
    <row r="119" spans="6:6" x14ac:dyDescent="0.25">
      <c r="F119" t="s">
        <v>317</v>
      </c>
    </row>
    <row r="120" spans="6:6" x14ac:dyDescent="0.25">
      <c r="F120" t="s">
        <v>318</v>
      </c>
    </row>
    <row r="121" spans="6:6" x14ac:dyDescent="0.25">
      <c r="F121" t="s">
        <v>319</v>
      </c>
    </row>
    <row r="122" spans="6:6" x14ac:dyDescent="0.25">
      <c r="F122" t="s">
        <v>320</v>
      </c>
    </row>
    <row r="123" spans="6:6" x14ac:dyDescent="0.25">
      <c r="F123" t="s">
        <v>321</v>
      </c>
    </row>
    <row r="124" spans="6:6" x14ac:dyDescent="0.25">
      <c r="F124" t="s">
        <v>322</v>
      </c>
    </row>
    <row r="125" spans="6:6" x14ac:dyDescent="0.25">
      <c r="F125" t="s">
        <v>323</v>
      </c>
    </row>
    <row r="126" spans="6:6" x14ac:dyDescent="0.25">
      <c r="F126" t="s">
        <v>324</v>
      </c>
    </row>
    <row r="127" spans="6:6" x14ac:dyDescent="0.25">
      <c r="F127" t="s">
        <v>325</v>
      </c>
    </row>
    <row r="128" spans="6:6" x14ac:dyDescent="0.25">
      <c r="F128" t="s">
        <v>326</v>
      </c>
    </row>
    <row r="129" spans="6:6" x14ac:dyDescent="0.25">
      <c r="F129" t="s">
        <v>327</v>
      </c>
    </row>
    <row r="130" spans="6:6" x14ac:dyDescent="0.25">
      <c r="F130" t="s">
        <v>328</v>
      </c>
    </row>
    <row r="131" spans="6:6" x14ac:dyDescent="0.25">
      <c r="F131" t="s">
        <v>329</v>
      </c>
    </row>
    <row r="132" spans="6:6" x14ac:dyDescent="0.25">
      <c r="F132" t="s">
        <v>330</v>
      </c>
    </row>
    <row r="133" spans="6:6" x14ac:dyDescent="0.25">
      <c r="F133" t="s">
        <v>331</v>
      </c>
    </row>
    <row r="134" spans="6:6" x14ac:dyDescent="0.25">
      <c r="F134" t="s">
        <v>149</v>
      </c>
    </row>
    <row r="135" spans="6:6" x14ac:dyDescent="0.25">
      <c r="F135" t="s">
        <v>332</v>
      </c>
    </row>
    <row r="136" spans="6:6" x14ac:dyDescent="0.25">
      <c r="F136" t="s">
        <v>333</v>
      </c>
    </row>
    <row r="137" spans="6:6" x14ac:dyDescent="0.25">
      <c r="F137" t="s">
        <v>334</v>
      </c>
    </row>
    <row r="138" spans="6:6" x14ac:dyDescent="0.25">
      <c r="F138" t="s">
        <v>335</v>
      </c>
    </row>
    <row r="139" spans="6:6" x14ac:dyDescent="0.25">
      <c r="F139" t="s">
        <v>336</v>
      </c>
    </row>
    <row r="140" spans="6:6" x14ac:dyDescent="0.25">
      <c r="F140" t="s">
        <v>337</v>
      </c>
    </row>
    <row r="141" spans="6:6" x14ac:dyDescent="0.25">
      <c r="F141" t="s">
        <v>338</v>
      </c>
    </row>
    <row r="142" spans="6:6" x14ac:dyDescent="0.25">
      <c r="F142" t="s">
        <v>339</v>
      </c>
    </row>
    <row r="143" spans="6:6" x14ac:dyDescent="0.25">
      <c r="F143" t="s">
        <v>340</v>
      </c>
    </row>
    <row r="144" spans="6:6" x14ac:dyDescent="0.25">
      <c r="F144" t="s">
        <v>341</v>
      </c>
    </row>
    <row r="145" spans="6:6" x14ac:dyDescent="0.25">
      <c r="F145" t="s">
        <v>342</v>
      </c>
    </row>
    <row r="146" spans="6:6" x14ac:dyDescent="0.25">
      <c r="F146" t="s">
        <v>343</v>
      </c>
    </row>
    <row r="147" spans="6:6" x14ac:dyDescent="0.25">
      <c r="F147" t="s">
        <v>344</v>
      </c>
    </row>
    <row r="148" spans="6:6" x14ac:dyDescent="0.25">
      <c r="F148" t="s">
        <v>345</v>
      </c>
    </row>
    <row r="149" spans="6:6" x14ac:dyDescent="0.25">
      <c r="F149" t="s">
        <v>346</v>
      </c>
    </row>
    <row r="150" spans="6:6" x14ac:dyDescent="0.25">
      <c r="F150" t="s">
        <v>347</v>
      </c>
    </row>
    <row r="151" spans="6:6" x14ac:dyDescent="0.25">
      <c r="F151" t="s">
        <v>348</v>
      </c>
    </row>
    <row r="152" spans="6:6" x14ac:dyDescent="0.25">
      <c r="F152" t="s">
        <v>349</v>
      </c>
    </row>
    <row r="153" spans="6:6" x14ac:dyDescent="0.25">
      <c r="F153" t="s">
        <v>350</v>
      </c>
    </row>
    <row r="154" spans="6:6" x14ac:dyDescent="0.25">
      <c r="F154" t="s">
        <v>351</v>
      </c>
    </row>
    <row r="155" spans="6:6" x14ac:dyDescent="0.25">
      <c r="F155" t="s">
        <v>352</v>
      </c>
    </row>
    <row r="156" spans="6:6" x14ac:dyDescent="0.25">
      <c r="F156" t="s">
        <v>353</v>
      </c>
    </row>
    <row r="157" spans="6:6" x14ac:dyDescent="0.25">
      <c r="F157" t="s">
        <v>354</v>
      </c>
    </row>
    <row r="158" spans="6:6" x14ac:dyDescent="0.25">
      <c r="F158" t="s">
        <v>355</v>
      </c>
    </row>
    <row r="159" spans="6:6" x14ac:dyDescent="0.25">
      <c r="F159" t="s">
        <v>356</v>
      </c>
    </row>
    <row r="160" spans="6:6" x14ac:dyDescent="0.25">
      <c r="F160" t="s">
        <v>357</v>
      </c>
    </row>
    <row r="161" spans="6:6" x14ac:dyDescent="0.25">
      <c r="F161" t="s">
        <v>358</v>
      </c>
    </row>
    <row r="162" spans="6:6" x14ac:dyDescent="0.25">
      <c r="F162" t="s">
        <v>359</v>
      </c>
    </row>
    <row r="163" spans="6:6" x14ac:dyDescent="0.25">
      <c r="F163" t="s">
        <v>360</v>
      </c>
    </row>
    <row r="164" spans="6:6" x14ac:dyDescent="0.25">
      <c r="F164" t="s">
        <v>361</v>
      </c>
    </row>
    <row r="165" spans="6:6" x14ac:dyDescent="0.25">
      <c r="F165" t="s">
        <v>362</v>
      </c>
    </row>
    <row r="166" spans="6:6" x14ac:dyDescent="0.25">
      <c r="F166" t="s">
        <v>363</v>
      </c>
    </row>
    <row r="167" spans="6:6" x14ac:dyDescent="0.25">
      <c r="F167" t="s">
        <v>364</v>
      </c>
    </row>
    <row r="168" spans="6:6" x14ac:dyDescent="0.25">
      <c r="F168" t="s">
        <v>365</v>
      </c>
    </row>
    <row r="169" spans="6:6" x14ac:dyDescent="0.25">
      <c r="F169" t="s">
        <v>366</v>
      </c>
    </row>
    <row r="170" spans="6:6" x14ac:dyDescent="0.25">
      <c r="F170" t="s">
        <v>367</v>
      </c>
    </row>
    <row r="171" spans="6:6" x14ac:dyDescent="0.25">
      <c r="F171" t="s">
        <v>368</v>
      </c>
    </row>
    <row r="172" spans="6:6" x14ac:dyDescent="0.25">
      <c r="F172" t="s">
        <v>369</v>
      </c>
    </row>
    <row r="173" spans="6:6" x14ac:dyDescent="0.25">
      <c r="F173" t="s">
        <v>370</v>
      </c>
    </row>
    <row r="174" spans="6:6" x14ac:dyDescent="0.25">
      <c r="F174" t="s">
        <v>371</v>
      </c>
    </row>
    <row r="175" spans="6:6" x14ac:dyDescent="0.25">
      <c r="F175" t="s">
        <v>372</v>
      </c>
    </row>
    <row r="176" spans="6:6" x14ac:dyDescent="0.25">
      <c r="F176" t="s">
        <v>373</v>
      </c>
    </row>
    <row r="177" spans="6:6" x14ac:dyDescent="0.25">
      <c r="F177" t="s">
        <v>374</v>
      </c>
    </row>
    <row r="178" spans="6:6" x14ac:dyDescent="0.25">
      <c r="F178" t="s">
        <v>375</v>
      </c>
    </row>
    <row r="179" spans="6:6" x14ac:dyDescent="0.25">
      <c r="F179" t="s">
        <v>376</v>
      </c>
    </row>
    <row r="180" spans="6:6" x14ac:dyDescent="0.25">
      <c r="F180" t="s">
        <v>377</v>
      </c>
    </row>
    <row r="181" spans="6:6" x14ac:dyDescent="0.25">
      <c r="F181" t="s">
        <v>378</v>
      </c>
    </row>
    <row r="182" spans="6:6" x14ac:dyDescent="0.25">
      <c r="F182" t="s">
        <v>379</v>
      </c>
    </row>
    <row r="183" spans="6:6" x14ac:dyDescent="0.25">
      <c r="F183" t="s">
        <v>380</v>
      </c>
    </row>
    <row r="184" spans="6:6" x14ac:dyDescent="0.25">
      <c r="F184" t="s">
        <v>381</v>
      </c>
    </row>
    <row r="185" spans="6:6" x14ac:dyDescent="0.25">
      <c r="F185" t="s">
        <v>382</v>
      </c>
    </row>
    <row r="186" spans="6:6" x14ac:dyDescent="0.25">
      <c r="F186" t="s">
        <v>383</v>
      </c>
    </row>
    <row r="187" spans="6:6" x14ac:dyDescent="0.25">
      <c r="F187" t="s">
        <v>384</v>
      </c>
    </row>
    <row r="188" spans="6:6" x14ac:dyDescent="0.25">
      <c r="F188" t="s">
        <v>385</v>
      </c>
    </row>
    <row r="189" spans="6:6" x14ac:dyDescent="0.25">
      <c r="F189" t="s">
        <v>386</v>
      </c>
    </row>
    <row r="190" spans="6:6" x14ac:dyDescent="0.25">
      <c r="F190" t="s">
        <v>387</v>
      </c>
    </row>
    <row r="191" spans="6:6" x14ac:dyDescent="0.25">
      <c r="F191" t="s">
        <v>388</v>
      </c>
    </row>
    <row r="192" spans="6:6" x14ac:dyDescent="0.25">
      <c r="F192" t="s">
        <v>389</v>
      </c>
    </row>
    <row r="193" spans="6:6" x14ac:dyDescent="0.25">
      <c r="F193" t="s">
        <v>390</v>
      </c>
    </row>
    <row r="194" spans="6:6" x14ac:dyDescent="0.25">
      <c r="F194" t="s">
        <v>199</v>
      </c>
    </row>
    <row r="195" spans="6:6" x14ac:dyDescent="0.25">
      <c r="F195" t="s">
        <v>199</v>
      </c>
    </row>
    <row r="196" spans="6:6" x14ac:dyDescent="0.25">
      <c r="F196" t="s">
        <v>391</v>
      </c>
    </row>
    <row r="197" spans="6:6" x14ac:dyDescent="0.25">
      <c r="F197" t="s">
        <v>392</v>
      </c>
    </row>
    <row r="198" spans="6:6" x14ac:dyDescent="0.25">
      <c r="F198" t="s">
        <v>393</v>
      </c>
    </row>
    <row r="199" spans="6:6" x14ac:dyDescent="0.25">
      <c r="F199" t="s">
        <v>394</v>
      </c>
    </row>
    <row r="200" spans="6:6" x14ac:dyDescent="0.25">
      <c r="F200" t="s">
        <v>395</v>
      </c>
    </row>
    <row r="201" spans="6:6" x14ac:dyDescent="0.25">
      <c r="F201" t="s">
        <v>396</v>
      </c>
    </row>
    <row r="202" spans="6:6" x14ac:dyDescent="0.25">
      <c r="F202" t="s">
        <v>397</v>
      </c>
    </row>
    <row r="203" spans="6:6" x14ac:dyDescent="0.25">
      <c r="F203" t="s">
        <v>398</v>
      </c>
    </row>
    <row r="204" spans="6:6" x14ac:dyDescent="0.25">
      <c r="F204" t="s">
        <v>399</v>
      </c>
    </row>
    <row r="205" spans="6:6" x14ac:dyDescent="0.25">
      <c r="F205" t="s">
        <v>400</v>
      </c>
    </row>
    <row r="206" spans="6:6" x14ac:dyDescent="0.25">
      <c r="F206" t="s">
        <v>401</v>
      </c>
    </row>
    <row r="207" spans="6:6" x14ac:dyDescent="0.25">
      <c r="F207" t="s">
        <v>402</v>
      </c>
    </row>
    <row r="208" spans="6:6" x14ac:dyDescent="0.25">
      <c r="F208" t="s">
        <v>403</v>
      </c>
    </row>
    <row r="209" spans="6:6" x14ac:dyDescent="0.25">
      <c r="F209" t="s">
        <v>404</v>
      </c>
    </row>
    <row r="210" spans="6:6" x14ac:dyDescent="0.25">
      <c r="F210" t="s">
        <v>405</v>
      </c>
    </row>
    <row r="211" spans="6:6" x14ac:dyDescent="0.25">
      <c r="F211" t="s">
        <v>406</v>
      </c>
    </row>
    <row r="212" spans="6:6" x14ac:dyDescent="0.25">
      <c r="F212" t="s">
        <v>407</v>
      </c>
    </row>
    <row r="213" spans="6:6" x14ac:dyDescent="0.25">
      <c r="F213" t="s">
        <v>408</v>
      </c>
    </row>
    <row r="214" spans="6:6" x14ac:dyDescent="0.25">
      <c r="F214" t="s">
        <v>409</v>
      </c>
    </row>
    <row r="215" spans="6:6" x14ac:dyDescent="0.25">
      <c r="F215" t="s">
        <v>410</v>
      </c>
    </row>
    <row r="216" spans="6:6" x14ac:dyDescent="0.25">
      <c r="F216" t="s">
        <v>411</v>
      </c>
    </row>
    <row r="217" spans="6:6" x14ac:dyDescent="0.25">
      <c r="F217" t="s">
        <v>412</v>
      </c>
    </row>
    <row r="218" spans="6:6" x14ac:dyDescent="0.25">
      <c r="F218" t="s">
        <v>413</v>
      </c>
    </row>
    <row r="219" spans="6:6" x14ac:dyDescent="0.25">
      <c r="F219" t="s">
        <v>182</v>
      </c>
    </row>
    <row r="220" spans="6:6" x14ac:dyDescent="0.25">
      <c r="F220" t="s">
        <v>414</v>
      </c>
    </row>
    <row r="221" spans="6:6" x14ac:dyDescent="0.25">
      <c r="F221" t="s">
        <v>415</v>
      </c>
    </row>
    <row r="222" spans="6:6" x14ac:dyDescent="0.25">
      <c r="F222" t="s">
        <v>416</v>
      </c>
    </row>
    <row r="223" spans="6:6" x14ac:dyDescent="0.25">
      <c r="F223" t="s">
        <v>417</v>
      </c>
    </row>
    <row r="224" spans="6:6" x14ac:dyDescent="0.25">
      <c r="F224" t="s">
        <v>418</v>
      </c>
    </row>
    <row r="225" spans="6:6" x14ac:dyDescent="0.25">
      <c r="F225" t="s">
        <v>419</v>
      </c>
    </row>
    <row r="226" spans="6:6" x14ac:dyDescent="0.25">
      <c r="F226" t="s">
        <v>420</v>
      </c>
    </row>
    <row r="227" spans="6:6" x14ac:dyDescent="0.25">
      <c r="F227" t="s">
        <v>421</v>
      </c>
    </row>
    <row r="228" spans="6:6" x14ac:dyDescent="0.25">
      <c r="F228" t="s">
        <v>422</v>
      </c>
    </row>
    <row r="229" spans="6:6" x14ac:dyDescent="0.25">
      <c r="F229" t="s">
        <v>423</v>
      </c>
    </row>
    <row r="230" spans="6:6" x14ac:dyDescent="0.25">
      <c r="F230" t="s">
        <v>424</v>
      </c>
    </row>
    <row r="231" spans="6:6" x14ac:dyDescent="0.25">
      <c r="F231" t="s">
        <v>425</v>
      </c>
    </row>
    <row r="232" spans="6:6" x14ac:dyDescent="0.25">
      <c r="F232" t="s">
        <v>140</v>
      </c>
    </row>
    <row r="233" spans="6:6" x14ac:dyDescent="0.25">
      <c r="F233" t="s">
        <v>426</v>
      </c>
    </row>
    <row r="234" spans="6:6" x14ac:dyDescent="0.25">
      <c r="F234" t="s">
        <v>427</v>
      </c>
    </row>
    <row r="235" spans="6:6" x14ac:dyDescent="0.25">
      <c r="F235" t="s">
        <v>428</v>
      </c>
    </row>
    <row r="236" spans="6:6" x14ac:dyDescent="0.25">
      <c r="F236" t="s">
        <v>429</v>
      </c>
    </row>
    <row r="237" spans="6:6" x14ac:dyDescent="0.25">
      <c r="F237" t="s">
        <v>430</v>
      </c>
    </row>
    <row r="238" spans="6:6" x14ac:dyDescent="0.25">
      <c r="F238" t="s">
        <v>431</v>
      </c>
    </row>
    <row r="239" spans="6:6" x14ac:dyDescent="0.25">
      <c r="F239" t="s">
        <v>432</v>
      </c>
    </row>
    <row r="240" spans="6:6" x14ac:dyDescent="0.25">
      <c r="F240" t="s">
        <v>433</v>
      </c>
    </row>
    <row r="241" spans="6:6" x14ac:dyDescent="0.25">
      <c r="F241" t="s">
        <v>434</v>
      </c>
    </row>
    <row r="242" spans="6:6" x14ac:dyDescent="0.25">
      <c r="F242" t="s">
        <v>435</v>
      </c>
    </row>
    <row r="243" spans="6:6" x14ac:dyDescent="0.25">
      <c r="F243" t="s">
        <v>436</v>
      </c>
    </row>
  </sheetData>
  <sortState xmlns:xlrd2="http://schemas.microsoft.com/office/spreadsheetml/2017/richdata2" ref="F2:F249">
    <sortCondition ref="F2:F249"/>
  </sortState>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8"/>
  <dimension ref="A1"/>
  <sheetViews>
    <sheetView workbookViewId="0">
      <selection activeCell="E19" sqref="E19"/>
    </sheetView>
  </sheetViews>
  <sheetFormatPr defaultColWidth="8.85546875" defaultRowHeight="15" x14ac:dyDescent="0.25"/>
  <sheetData>
    <row r="1" spans="1:1" x14ac:dyDescent="0.25">
      <c r="A1" t="s">
        <v>438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F243E"/>
  </sheetPr>
  <dimension ref="A1:T36"/>
  <sheetViews>
    <sheetView zoomScale="70" zoomScaleNormal="70" workbookViewId="0"/>
  </sheetViews>
  <sheetFormatPr defaultColWidth="0" defaultRowHeight="15" zeroHeight="1" x14ac:dyDescent="0.25"/>
  <cols>
    <col min="1" max="1" width="3.42578125" customWidth="1"/>
    <col min="2" max="2" width="35.5703125" bestFit="1" customWidth="1"/>
    <col min="3" max="16" width="8.85546875" customWidth="1"/>
    <col min="17" max="20" width="0" hidden="1" customWidth="1"/>
    <col min="21" max="16384" width="8.85546875" hidden="1"/>
  </cols>
  <sheetData>
    <row r="1" spans="1:16" ht="21" customHeight="1" thickBot="1" x14ac:dyDescent="0.3">
      <c r="A1" s="17"/>
      <c r="B1" s="17"/>
      <c r="C1" s="17"/>
      <c r="D1" s="17"/>
      <c r="E1" s="17"/>
      <c r="F1" s="17"/>
      <c r="G1" s="17"/>
      <c r="H1" s="17"/>
      <c r="I1" s="17"/>
      <c r="J1" s="17"/>
      <c r="K1" s="17"/>
      <c r="L1" s="17"/>
      <c r="M1" s="17"/>
      <c r="N1" s="17"/>
      <c r="O1" s="17"/>
      <c r="P1" s="17"/>
    </row>
    <row r="2" spans="1:16" ht="21" customHeight="1" x14ac:dyDescent="0.25">
      <c r="A2" s="17"/>
      <c r="B2" s="17"/>
      <c r="C2" s="17"/>
      <c r="D2" s="17"/>
      <c r="E2" s="17"/>
      <c r="F2" s="17"/>
      <c r="G2" s="17"/>
      <c r="H2" s="17"/>
      <c r="I2" s="17"/>
      <c r="J2" s="17"/>
      <c r="K2" s="17"/>
      <c r="L2" s="17"/>
      <c r="N2" s="328" t="s">
        <v>504</v>
      </c>
      <c r="O2" s="329"/>
      <c r="P2" s="17"/>
    </row>
    <row r="3" spans="1:16" ht="30" customHeight="1" thickBot="1" x14ac:dyDescent="0.3">
      <c r="A3" s="17"/>
      <c r="B3" s="17"/>
      <c r="C3" s="17"/>
      <c r="D3" s="17"/>
      <c r="E3" s="17"/>
      <c r="F3" s="78" t="s">
        <v>12</v>
      </c>
      <c r="G3" s="78"/>
      <c r="H3" s="78"/>
      <c r="I3" s="78"/>
      <c r="J3" s="78"/>
      <c r="K3" s="78"/>
      <c r="L3" s="78"/>
      <c r="M3" s="78"/>
      <c r="N3" s="330"/>
      <c r="O3" s="331"/>
      <c r="P3" s="9"/>
    </row>
    <row r="4" spans="1:16" ht="21" customHeight="1" x14ac:dyDescent="0.25">
      <c r="A4" s="17"/>
      <c r="B4" s="17"/>
      <c r="C4" s="17"/>
      <c r="D4" s="17"/>
      <c r="E4" s="17"/>
      <c r="F4" s="17"/>
      <c r="G4" s="17"/>
      <c r="H4" s="17"/>
      <c r="I4" s="17"/>
      <c r="J4" s="17"/>
      <c r="K4" s="17"/>
      <c r="L4" s="17"/>
      <c r="M4" s="17"/>
      <c r="N4" s="17"/>
      <c r="O4" s="17"/>
      <c r="P4" s="17"/>
    </row>
    <row r="5" spans="1:16" ht="21" customHeight="1" x14ac:dyDescent="0.25">
      <c r="A5" s="17"/>
      <c r="B5" s="17"/>
      <c r="C5" s="17"/>
      <c r="D5" s="17"/>
      <c r="E5" s="17"/>
      <c r="F5" s="10" t="s">
        <v>0</v>
      </c>
      <c r="G5" s="18"/>
      <c r="H5" s="18" t="str">
        <f>'0.2 About the submission form'!B35</f>
        <v>1.0 Net-Zero Submission Form Part II (Excel)</v>
      </c>
      <c r="I5" s="17"/>
      <c r="J5" s="17"/>
      <c r="K5" s="17"/>
      <c r="L5" s="17"/>
      <c r="M5" s="17"/>
      <c r="N5" s="17"/>
      <c r="O5" s="17"/>
      <c r="P5" s="17"/>
    </row>
    <row r="6" spans="1:16" ht="21" customHeight="1" x14ac:dyDescent="0.25">
      <c r="A6" s="17"/>
      <c r="B6" s="17"/>
      <c r="C6" s="17"/>
      <c r="D6" s="17"/>
      <c r="E6" s="17"/>
      <c r="F6" s="10" t="s">
        <v>1</v>
      </c>
      <c r="G6" s="19"/>
      <c r="H6" s="65" t="s">
        <v>13</v>
      </c>
      <c r="I6" s="17"/>
      <c r="J6" s="17"/>
      <c r="K6" s="17"/>
      <c r="L6" s="17"/>
      <c r="M6" s="17"/>
      <c r="N6" s="17"/>
      <c r="O6" s="17"/>
      <c r="P6" s="17"/>
    </row>
    <row r="7" spans="1:16" ht="21" customHeight="1" x14ac:dyDescent="0.25">
      <c r="A7" s="17"/>
      <c r="B7" s="20"/>
      <c r="C7" s="20"/>
      <c r="D7" s="20"/>
      <c r="E7" s="20"/>
      <c r="F7" s="20"/>
      <c r="G7" s="20"/>
      <c r="H7" s="20"/>
      <c r="I7" s="20"/>
      <c r="J7" s="20"/>
      <c r="K7" s="20"/>
      <c r="L7" s="20"/>
      <c r="M7" s="20"/>
      <c r="N7" s="20"/>
      <c r="O7" s="20"/>
      <c r="P7" s="17"/>
    </row>
    <row r="8" spans="1:16" x14ac:dyDescent="0.25">
      <c r="A8" s="17"/>
      <c r="B8" s="5"/>
      <c r="C8" s="5"/>
      <c r="D8" s="5"/>
      <c r="E8" s="5"/>
      <c r="F8" s="5"/>
      <c r="G8" s="5"/>
      <c r="H8" s="5"/>
      <c r="I8" s="5"/>
      <c r="J8" s="5"/>
      <c r="K8" s="5"/>
      <c r="L8" s="5"/>
      <c r="M8" s="5"/>
      <c r="N8" s="5"/>
      <c r="O8" s="5"/>
      <c r="P8" s="17"/>
    </row>
    <row r="9" spans="1:16" ht="30" customHeight="1" x14ac:dyDescent="0.25">
      <c r="A9" s="17"/>
      <c r="B9" s="14" t="s">
        <v>14</v>
      </c>
      <c r="C9" s="15"/>
      <c r="D9" s="15"/>
      <c r="E9" s="15"/>
      <c r="F9" s="15"/>
      <c r="G9" s="15"/>
      <c r="H9" s="15"/>
      <c r="I9" s="15"/>
      <c r="J9" s="15"/>
      <c r="K9" s="15"/>
      <c r="L9" s="15"/>
      <c r="M9" s="15"/>
      <c r="N9" s="15"/>
      <c r="O9" s="15"/>
      <c r="P9" s="17"/>
    </row>
    <row r="10" spans="1:16" ht="5.0999999999999996" customHeight="1" x14ac:dyDescent="0.25">
      <c r="A10" s="17"/>
      <c r="B10" s="14"/>
      <c r="C10" s="15"/>
      <c r="D10" s="15"/>
      <c r="E10" s="15"/>
      <c r="F10" s="15"/>
      <c r="G10" s="15"/>
      <c r="H10" s="15"/>
      <c r="I10" s="15"/>
      <c r="J10" s="15"/>
      <c r="K10" s="15"/>
      <c r="L10" s="15"/>
      <c r="M10" s="15"/>
      <c r="N10" s="15"/>
      <c r="O10" s="15"/>
      <c r="P10" s="17"/>
    </row>
    <row r="11" spans="1:16" ht="120" customHeight="1" x14ac:dyDescent="0.25">
      <c r="A11" s="18"/>
      <c r="B11" s="325" t="s">
        <v>555</v>
      </c>
      <c r="C11" s="326"/>
      <c r="D11" s="326"/>
      <c r="E11" s="326"/>
      <c r="F11" s="326"/>
      <c r="G11" s="326"/>
      <c r="H11" s="326"/>
      <c r="I11" s="326"/>
      <c r="J11" s="326"/>
      <c r="K11" s="326"/>
      <c r="L11" s="326"/>
      <c r="M11" s="326"/>
      <c r="N11" s="326"/>
      <c r="O11" s="327"/>
      <c r="P11" s="18"/>
    </row>
    <row r="12" spans="1:16" x14ac:dyDescent="0.25">
      <c r="A12" s="17"/>
      <c r="B12" s="5"/>
      <c r="C12" s="5"/>
      <c r="D12" s="5"/>
      <c r="E12" s="5"/>
      <c r="F12" s="5"/>
      <c r="G12" s="5"/>
      <c r="H12" s="5"/>
      <c r="I12" s="5"/>
      <c r="J12" s="5"/>
      <c r="K12" s="5"/>
      <c r="L12" s="5"/>
      <c r="M12" s="5"/>
      <c r="N12" s="5"/>
      <c r="O12" s="5"/>
      <c r="P12" s="17"/>
    </row>
    <row r="13" spans="1:16" ht="30" customHeight="1" x14ac:dyDescent="0.25">
      <c r="A13" s="17"/>
      <c r="B13" s="14" t="s">
        <v>549</v>
      </c>
      <c r="C13" s="16"/>
      <c r="D13" s="16"/>
      <c r="E13" s="16"/>
      <c r="F13" s="16"/>
      <c r="G13" s="16"/>
      <c r="H13" s="16"/>
      <c r="I13" s="16"/>
      <c r="J13" s="16"/>
      <c r="K13" s="16"/>
      <c r="L13" s="16"/>
      <c r="M13" s="16"/>
      <c r="N13" s="16"/>
      <c r="O13" s="16"/>
      <c r="P13" s="17"/>
    </row>
    <row r="14" spans="1:16" ht="5.0999999999999996" customHeight="1" x14ac:dyDescent="0.25">
      <c r="A14" s="17"/>
      <c r="B14" s="14"/>
      <c r="C14" s="16"/>
      <c r="D14" s="16"/>
      <c r="E14" s="16"/>
      <c r="F14" s="16"/>
      <c r="G14" s="16"/>
      <c r="H14" s="16"/>
      <c r="I14" s="16"/>
      <c r="J14" s="16"/>
      <c r="K14" s="16"/>
      <c r="L14" s="16"/>
      <c r="M14" s="16"/>
      <c r="N14" s="16"/>
      <c r="O14" s="16"/>
      <c r="P14" s="17"/>
    </row>
    <row r="15" spans="1:16" ht="80.849999999999994" customHeight="1" x14ac:dyDescent="0.25">
      <c r="A15" s="17"/>
      <c r="B15" s="325" t="s">
        <v>556</v>
      </c>
      <c r="C15" s="326"/>
      <c r="D15" s="326"/>
      <c r="E15" s="326"/>
      <c r="F15" s="326"/>
      <c r="G15" s="326"/>
      <c r="H15" s="326"/>
      <c r="I15" s="326"/>
      <c r="J15" s="326"/>
      <c r="K15" s="326"/>
      <c r="L15" s="326"/>
      <c r="M15" s="326"/>
      <c r="N15" s="326"/>
      <c r="O15" s="327"/>
      <c r="P15" s="17"/>
    </row>
    <row r="16" spans="1:16" x14ac:dyDescent="0.25">
      <c r="A16" s="17"/>
      <c r="B16" s="5"/>
      <c r="C16" s="5"/>
      <c r="D16" s="5"/>
      <c r="E16" s="5"/>
      <c r="F16" s="5"/>
      <c r="G16" s="5"/>
      <c r="H16" s="5"/>
      <c r="I16" s="5"/>
      <c r="J16" s="5"/>
      <c r="K16" s="5"/>
      <c r="L16" s="5"/>
      <c r="M16" s="5"/>
      <c r="N16" s="5"/>
      <c r="O16" s="5"/>
      <c r="P16" s="17"/>
    </row>
    <row r="17" spans="1:16" ht="30" customHeight="1" x14ac:dyDescent="0.25">
      <c r="A17" s="17"/>
      <c r="B17" s="14" t="s">
        <v>15</v>
      </c>
      <c r="C17" s="16"/>
      <c r="D17" s="16"/>
      <c r="E17" s="16"/>
      <c r="F17" s="16"/>
      <c r="G17" s="16"/>
      <c r="H17" s="16"/>
      <c r="I17" s="16"/>
      <c r="J17" s="16"/>
      <c r="K17" s="16"/>
      <c r="L17" s="16"/>
      <c r="M17" s="16"/>
      <c r="N17" s="16"/>
      <c r="O17" s="16"/>
      <c r="P17" s="17"/>
    </row>
    <row r="18" spans="1:16" ht="5.0999999999999996" customHeight="1" x14ac:dyDescent="0.25">
      <c r="A18" s="17"/>
      <c r="B18" s="14"/>
      <c r="C18" s="16"/>
      <c r="D18" s="16"/>
      <c r="E18" s="16"/>
      <c r="F18" s="16"/>
      <c r="G18" s="16"/>
      <c r="H18" s="16"/>
      <c r="I18" s="16"/>
      <c r="J18" s="16"/>
      <c r="K18" s="16"/>
      <c r="L18" s="16"/>
      <c r="M18" s="16"/>
      <c r="N18" s="16"/>
      <c r="O18" s="16"/>
      <c r="P18" s="17"/>
    </row>
    <row r="19" spans="1:16" ht="40.35" customHeight="1" x14ac:dyDescent="0.25">
      <c r="A19" s="17"/>
      <c r="B19" s="325" t="s">
        <v>566</v>
      </c>
      <c r="C19" s="326"/>
      <c r="D19" s="326"/>
      <c r="E19" s="326"/>
      <c r="F19" s="326"/>
      <c r="G19" s="326"/>
      <c r="H19" s="326"/>
      <c r="I19" s="326"/>
      <c r="J19" s="326"/>
      <c r="K19" s="326"/>
      <c r="L19" s="326"/>
      <c r="M19" s="326"/>
      <c r="N19" s="326"/>
      <c r="O19" s="327"/>
      <c r="P19" s="17"/>
    </row>
    <row r="20" spans="1:16" x14ac:dyDescent="0.25">
      <c r="A20" s="17"/>
      <c r="B20" s="5"/>
      <c r="C20" s="5"/>
      <c r="D20" s="5"/>
      <c r="E20" s="5"/>
      <c r="F20" s="5"/>
      <c r="G20" s="5"/>
      <c r="H20" s="5"/>
      <c r="I20" s="5"/>
      <c r="J20" s="5"/>
      <c r="K20" s="5"/>
      <c r="L20" s="5"/>
      <c r="M20" s="5"/>
      <c r="N20" s="5"/>
      <c r="O20" s="5"/>
      <c r="P20" s="17"/>
    </row>
    <row r="21" spans="1:16" ht="30" customHeight="1" x14ac:dyDescent="0.25">
      <c r="A21" s="17"/>
      <c r="B21" s="14" t="s">
        <v>519</v>
      </c>
      <c r="C21" s="17"/>
      <c r="D21" s="17"/>
      <c r="E21" s="17"/>
      <c r="F21" s="17"/>
      <c r="G21" s="17"/>
      <c r="H21" s="17"/>
      <c r="I21" s="17"/>
      <c r="J21" s="17"/>
      <c r="K21" s="17"/>
      <c r="L21" s="17"/>
      <c r="M21" s="17"/>
      <c r="N21" s="17"/>
      <c r="O21" s="17"/>
      <c r="P21" s="17"/>
    </row>
    <row r="22" spans="1:16" ht="5.0999999999999996" customHeight="1" x14ac:dyDescent="0.25">
      <c r="A22" s="17"/>
      <c r="B22" s="14"/>
      <c r="C22" s="17"/>
      <c r="D22" s="17"/>
      <c r="E22" s="17"/>
      <c r="F22" s="17"/>
      <c r="G22" s="17"/>
      <c r="H22" s="17"/>
      <c r="I22" s="17"/>
      <c r="J22" s="17"/>
      <c r="K22" s="17"/>
      <c r="L22" s="17"/>
      <c r="M22" s="17"/>
      <c r="N22" s="17"/>
      <c r="O22" s="17"/>
      <c r="P22" s="17"/>
    </row>
    <row r="23" spans="1:16" ht="40.35" customHeight="1" x14ac:dyDescent="0.25">
      <c r="A23" s="17"/>
      <c r="B23" s="325" t="s">
        <v>565</v>
      </c>
      <c r="C23" s="326"/>
      <c r="D23" s="326"/>
      <c r="E23" s="326"/>
      <c r="F23" s="326"/>
      <c r="G23" s="326"/>
      <c r="H23" s="326"/>
      <c r="I23" s="326"/>
      <c r="J23" s="326"/>
      <c r="K23" s="326"/>
      <c r="L23" s="326"/>
      <c r="M23" s="326"/>
      <c r="N23" s="326"/>
      <c r="O23" s="327"/>
      <c r="P23" s="17"/>
    </row>
    <row r="24" spans="1:16" x14ac:dyDescent="0.25">
      <c r="A24" s="17"/>
      <c r="B24" s="5"/>
      <c r="C24" s="5"/>
      <c r="D24" s="5"/>
      <c r="E24" s="5"/>
      <c r="F24" s="5"/>
      <c r="G24" s="5"/>
      <c r="H24" s="5"/>
      <c r="I24" s="5"/>
      <c r="J24" s="5"/>
      <c r="K24" s="5"/>
      <c r="L24" s="5"/>
      <c r="M24" s="5"/>
      <c r="N24" s="5"/>
      <c r="O24" s="5"/>
      <c r="P24" s="17"/>
    </row>
    <row r="25" spans="1:16" ht="30" customHeight="1" x14ac:dyDescent="0.25">
      <c r="A25" s="17"/>
      <c r="B25" s="14" t="s">
        <v>16</v>
      </c>
      <c r="C25" s="16"/>
      <c r="D25" s="16"/>
      <c r="E25" s="16"/>
      <c r="F25" s="16"/>
      <c r="G25" s="16"/>
      <c r="H25" s="16"/>
      <c r="I25" s="16"/>
      <c r="J25" s="16"/>
      <c r="K25" s="16"/>
      <c r="L25" s="16"/>
      <c r="M25" s="16"/>
      <c r="N25" s="16"/>
      <c r="O25" s="16"/>
      <c r="P25" s="17"/>
    </row>
    <row r="26" spans="1:16" ht="5.0999999999999996" customHeight="1" x14ac:dyDescent="0.25">
      <c r="A26" s="17"/>
      <c r="B26" s="14"/>
      <c r="C26" s="16"/>
      <c r="D26" s="16"/>
      <c r="E26" s="16"/>
      <c r="F26" s="16"/>
      <c r="G26" s="16"/>
      <c r="H26" s="16"/>
      <c r="I26" s="16"/>
      <c r="J26" s="16"/>
      <c r="K26" s="16"/>
      <c r="L26" s="16"/>
      <c r="M26" s="16"/>
      <c r="N26" s="16"/>
      <c r="O26" s="16"/>
      <c r="P26" s="17"/>
    </row>
    <row r="27" spans="1:16" ht="40.35" customHeight="1" x14ac:dyDescent="0.25">
      <c r="A27" s="17"/>
      <c r="B27" s="325" t="s">
        <v>17</v>
      </c>
      <c r="C27" s="326"/>
      <c r="D27" s="326"/>
      <c r="E27" s="326"/>
      <c r="F27" s="326"/>
      <c r="G27" s="326"/>
      <c r="H27" s="326"/>
      <c r="I27" s="326"/>
      <c r="J27" s="326"/>
      <c r="K27" s="326"/>
      <c r="L27" s="326"/>
      <c r="M27" s="326"/>
      <c r="N27" s="326"/>
      <c r="O27" s="327"/>
      <c r="P27" s="17"/>
    </row>
    <row r="28" spans="1:16" x14ac:dyDescent="0.25">
      <c r="A28" s="17"/>
      <c r="B28" s="5"/>
      <c r="C28" s="5"/>
      <c r="D28" s="5"/>
      <c r="E28" s="5"/>
      <c r="F28" s="5"/>
      <c r="G28" s="5"/>
      <c r="H28" s="5"/>
      <c r="I28" s="5"/>
      <c r="J28" s="5"/>
      <c r="K28" s="5"/>
      <c r="L28" s="5"/>
      <c r="M28" s="5"/>
      <c r="N28" s="5"/>
      <c r="O28" s="5"/>
      <c r="P28" s="17"/>
    </row>
    <row r="29" spans="1:16" ht="30" customHeight="1" x14ac:dyDescent="0.25">
      <c r="A29" s="17"/>
      <c r="B29" s="11" t="s">
        <v>2</v>
      </c>
      <c r="C29" s="12"/>
      <c r="D29" s="12"/>
      <c r="E29" s="12"/>
      <c r="F29" s="12"/>
      <c r="G29" s="12"/>
      <c r="H29" s="12"/>
      <c r="I29" s="12"/>
      <c r="J29" s="12"/>
      <c r="K29" s="12"/>
      <c r="L29" s="12"/>
      <c r="M29" s="12"/>
      <c r="N29" s="12"/>
      <c r="O29" s="12"/>
      <c r="P29" s="17"/>
    </row>
    <row r="30" spans="1:16" x14ac:dyDescent="0.25">
      <c r="A30" s="17"/>
      <c r="B30" s="5"/>
      <c r="C30" s="5"/>
      <c r="D30" s="5"/>
      <c r="E30" s="5"/>
      <c r="F30" s="5"/>
      <c r="G30" s="5"/>
      <c r="H30" s="5"/>
      <c r="I30" s="5"/>
      <c r="J30" s="5"/>
      <c r="K30" s="5"/>
      <c r="L30" s="5"/>
      <c r="M30" s="5"/>
      <c r="N30" s="5"/>
      <c r="O30" s="5"/>
      <c r="P30" s="17"/>
    </row>
    <row r="31" spans="1:16" ht="15.75" thickBot="1" x14ac:dyDescent="0.3">
      <c r="A31" s="17"/>
      <c r="B31" s="13" t="s">
        <v>3</v>
      </c>
      <c r="C31" s="336" t="s">
        <v>4</v>
      </c>
      <c r="D31" s="337"/>
      <c r="E31" s="336" t="s">
        <v>5</v>
      </c>
      <c r="F31" s="338"/>
      <c r="G31" s="338"/>
      <c r="H31" s="338"/>
      <c r="I31" s="338"/>
      <c r="J31" s="338"/>
      <c r="K31" s="338"/>
      <c r="L31" s="338"/>
      <c r="M31" s="338"/>
      <c r="N31" s="338"/>
      <c r="O31" s="338"/>
      <c r="P31" s="17"/>
    </row>
    <row r="32" spans="1:16" ht="16.5" thickTop="1" thickBot="1" x14ac:dyDescent="0.3">
      <c r="A32" s="17"/>
      <c r="B32" s="254" t="s">
        <v>6</v>
      </c>
      <c r="C32" s="332">
        <v>44432</v>
      </c>
      <c r="D32" s="333"/>
      <c r="E32" s="339" t="s">
        <v>7</v>
      </c>
      <c r="F32" s="339"/>
      <c r="G32" s="339"/>
      <c r="H32" s="339"/>
      <c r="I32" s="339"/>
      <c r="J32" s="339"/>
      <c r="K32" s="339"/>
      <c r="L32" s="339"/>
      <c r="M32" s="339"/>
      <c r="N32" s="339"/>
      <c r="O32" s="340"/>
      <c r="P32" s="17"/>
    </row>
    <row r="33" spans="1:16" ht="40.35" customHeight="1" thickTop="1" thickBot="1" x14ac:dyDescent="0.3">
      <c r="A33" s="17"/>
      <c r="B33" s="254" t="s">
        <v>8</v>
      </c>
      <c r="C33" s="332">
        <v>44433</v>
      </c>
      <c r="D33" s="333"/>
      <c r="E33" s="334" t="s">
        <v>9</v>
      </c>
      <c r="F33" s="334"/>
      <c r="G33" s="334"/>
      <c r="H33" s="334"/>
      <c r="I33" s="334"/>
      <c r="J33" s="334"/>
      <c r="K33" s="334"/>
      <c r="L33" s="334"/>
      <c r="M33" s="334"/>
      <c r="N33" s="334"/>
      <c r="O33" s="335"/>
      <c r="P33" s="17"/>
    </row>
    <row r="34" spans="1:16" ht="16.5" thickTop="1" thickBot="1" x14ac:dyDescent="0.3">
      <c r="A34" s="17"/>
      <c r="B34" s="254" t="s">
        <v>10</v>
      </c>
      <c r="C34" s="332">
        <v>44536</v>
      </c>
      <c r="D34" s="333"/>
      <c r="E34" s="334" t="s">
        <v>11</v>
      </c>
      <c r="F34" s="334"/>
      <c r="G34" s="334"/>
      <c r="H34" s="334"/>
      <c r="I34" s="334"/>
      <c r="J34" s="334"/>
      <c r="K34" s="334"/>
      <c r="L34" s="334"/>
      <c r="M34" s="334"/>
      <c r="N34" s="334"/>
      <c r="O34" s="335"/>
      <c r="P34" s="17"/>
    </row>
    <row r="35" spans="1:16" ht="40.35" customHeight="1" thickTop="1" x14ac:dyDescent="0.25">
      <c r="A35" s="17"/>
      <c r="B35" s="255" t="s">
        <v>548</v>
      </c>
      <c r="C35" s="332">
        <v>44243</v>
      </c>
      <c r="D35" s="333"/>
      <c r="E35" s="334" t="s">
        <v>557</v>
      </c>
      <c r="F35" s="334"/>
      <c r="G35" s="334"/>
      <c r="H35" s="334"/>
      <c r="I35" s="334"/>
      <c r="J35" s="334"/>
      <c r="K35" s="334"/>
      <c r="L35" s="334"/>
      <c r="M35" s="334"/>
      <c r="N35" s="334"/>
      <c r="O35" s="335"/>
      <c r="P35" s="17"/>
    </row>
    <row r="36" spans="1:16" x14ac:dyDescent="0.25">
      <c r="A36" s="17"/>
      <c r="B36" s="17"/>
      <c r="C36" s="17"/>
      <c r="D36" s="17"/>
      <c r="E36" s="17"/>
      <c r="F36" s="17"/>
      <c r="G36" s="17"/>
      <c r="H36" s="17"/>
      <c r="I36" s="17"/>
      <c r="J36" s="17"/>
      <c r="K36" s="17"/>
      <c r="L36" s="17"/>
      <c r="M36" s="17"/>
      <c r="N36" s="17"/>
      <c r="O36" s="17"/>
      <c r="P36" s="17"/>
    </row>
  </sheetData>
  <sheetProtection algorithmName="SHA-512" hashValue="iZYVT9Sk/7ihNLIjaa7RXF+zoRqgTGCGLMqR360OxhtE+SaD44TvqqWiy+SVM5940YSJ2ZIXwjwBGvqLNyV2kQ==" saltValue="Q16Bd1sNYHcb5EABPX1Tqw==" spinCount="100000" sheet="1" objects="1" scenarios="1"/>
  <mergeCells count="16">
    <mergeCell ref="C35:D35"/>
    <mergeCell ref="E35:O35"/>
    <mergeCell ref="C31:D31"/>
    <mergeCell ref="E31:O31"/>
    <mergeCell ref="C34:D34"/>
    <mergeCell ref="E34:O34"/>
    <mergeCell ref="C33:D33"/>
    <mergeCell ref="E33:O33"/>
    <mergeCell ref="C32:D32"/>
    <mergeCell ref="E32:O32"/>
    <mergeCell ref="B27:O27"/>
    <mergeCell ref="B15:O15"/>
    <mergeCell ref="N2:O3"/>
    <mergeCell ref="B23:O23"/>
    <mergeCell ref="B11:O11"/>
    <mergeCell ref="B19:O19"/>
  </mergeCells>
  <hyperlinks>
    <hyperlink ref="H6" r:id="rId1" xr:uid="{3018974D-B97A-4E7E-8F7F-3F6AABE69A9F}"/>
    <hyperlink ref="N2" location="'0.1 Table of contents'!A1" display="BACK TO TABLE OF CONTENTS" xr:uid="{EC25995F-7149-4634-84B4-8DD0EB51423E}"/>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6A99E-5AD3-4072-8236-4DCACD32EB9F}">
  <sheetPr>
    <tabColor theme="4" tint="-0.249977111117893"/>
  </sheetPr>
  <dimension ref="A1:AL45"/>
  <sheetViews>
    <sheetView zoomScale="70" zoomScaleNormal="70" workbookViewId="0"/>
  </sheetViews>
  <sheetFormatPr defaultColWidth="0" defaultRowHeight="15" zeroHeight="1" x14ac:dyDescent="0.25"/>
  <cols>
    <col min="1" max="1" width="2.42578125" customWidth="1"/>
    <col min="2" max="2" width="54.28515625" customWidth="1"/>
    <col min="3" max="3" width="25.5703125" customWidth="1"/>
    <col min="4" max="4" width="53.42578125" customWidth="1"/>
    <col min="5" max="7" width="25.5703125" customWidth="1"/>
    <col min="8" max="8" width="2.5703125" customWidth="1"/>
    <col min="9" max="11" width="20.5703125" customWidth="1"/>
    <col min="12" max="12" width="30.5703125" customWidth="1"/>
    <col min="13" max="13" width="2.5703125" customWidth="1"/>
    <col min="14" max="26" width="8.85546875" hidden="1" customWidth="1"/>
    <col min="27" max="38" width="0" hidden="1" customWidth="1"/>
    <col min="39" max="16384" width="8.85546875" hidden="1"/>
  </cols>
  <sheetData>
    <row r="1" spans="1:13" ht="24.95" customHeight="1" x14ac:dyDescent="0.25">
      <c r="A1" s="4"/>
      <c r="B1" s="4"/>
      <c r="C1" s="4"/>
      <c r="D1" s="4"/>
      <c r="E1" s="4"/>
      <c r="F1" s="4"/>
      <c r="G1" s="4"/>
      <c r="H1" s="4"/>
      <c r="I1" s="4"/>
      <c r="J1" s="4"/>
      <c r="K1" s="4"/>
      <c r="L1" s="4"/>
      <c r="M1" s="4"/>
    </row>
    <row r="2" spans="1:13" ht="24.95" customHeight="1" thickBot="1" x14ac:dyDescent="0.3">
      <c r="A2" s="324" t="s">
        <v>12</v>
      </c>
      <c r="B2" s="324"/>
      <c r="C2" s="324"/>
      <c r="D2" s="324"/>
      <c r="E2" s="324"/>
      <c r="F2" s="324"/>
      <c r="G2" s="324"/>
      <c r="H2" s="324"/>
      <c r="I2" s="324"/>
      <c r="J2" s="324"/>
      <c r="K2" s="324"/>
      <c r="L2" s="324"/>
      <c r="M2" s="324"/>
    </row>
    <row r="3" spans="1:13" ht="24.95" customHeight="1" x14ac:dyDescent="0.25">
      <c r="A3" s="4"/>
      <c r="B3" s="44" t="s">
        <v>18</v>
      </c>
      <c r="C3" s="6"/>
      <c r="D3" s="4"/>
      <c r="E3" s="4"/>
      <c r="F3" s="4"/>
      <c r="G3" s="4"/>
      <c r="H3" s="6"/>
      <c r="I3" s="19"/>
      <c r="J3" s="64"/>
      <c r="K3" s="350" t="s">
        <v>504</v>
      </c>
      <c r="L3" s="351"/>
      <c r="M3" s="4"/>
    </row>
    <row r="4" spans="1:13" ht="24.95" customHeight="1" thickBot="1" x14ac:dyDescent="0.3">
      <c r="A4" s="4"/>
      <c r="B4" s="57" t="s">
        <v>19</v>
      </c>
      <c r="C4" s="4"/>
      <c r="D4" s="4"/>
      <c r="E4" s="4"/>
      <c r="F4" s="4"/>
      <c r="G4" s="4"/>
      <c r="H4" s="4"/>
      <c r="I4" s="19"/>
      <c r="J4" s="64"/>
      <c r="K4" s="352"/>
      <c r="L4" s="353"/>
      <c r="M4" s="4"/>
    </row>
    <row r="5" spans="1:13" ht="24.95" customHeight="1" x14ac:dyDescent="0.25">
      <c r="A5" s="17"/>
      <c r="B5" s="45" t="s">
        <v>20</v>
      </c>
      <c r="C5" s="4"/>
      <c r="D5" s="10" t="s">
        <v>0</v>
      </c>
      <c r="E5" s="18" t="str">
        <f>'0.2 About the submission form'!$B$35</f>
        <v>1.0 Net-Zero Submission Form Part II (Excel)</v>
      </c>
      <c r="F5" s="4"/>
      <c r="G5" s="4"/>
      <c r="H5" s="10"/>
      <c r="I5" s="19"/>
      <c r="J5" s="64"/>
      <c r="K5" s="17"/>
      <c r="L5" s="17"/>
      <c r="M5" s="17"/>
    </row>
    <row r="6" spans="1:13" ht="24.95" customHeight="1" x14ac:dyDescent="0.25">
      <c r="A6" s="17"/>
      <c r="B6" s="58" t="s">
        <v>21</v>
      </c>
      <c r="C6" s="4"/>
      <c r="D6" s="10" t="s">
        <v>1</v>
      </c>
      <c r="E6" s="65" t="s">
        <v>13</v>
      </c>
      <c r="F6" s="4"/>
      <c r="G6" s="4"/>
      <c r="H6" s="10"/>
      <c r="I6" s="19"/>
      <c r="J6" s="64"/>
      <c r="K6" s="17"/>
      <c r="L6" s="17"/>
      <c r="M6" s="17"/>
    </row>
    <row r="7" spans="1:13" ht="24.95" customHeight="1" thickBot="1" x14ac:dyDescent="0.3">
      <c r="A7" s="17"/>
      <c r="B7" s="59" t="s">
        <v>22</v>
      </c>
      <c r="C7" s="4"/>
      <c r="D7" s="4"/>
      <c r="E7" s="4"/>
      <c r="F7" s="4"/>
      <c r="G7" s="4"/>
      <c r="H7" s="10"/>
      <c r="I7" s="19"/>
      <c r="J7" s="19"/>
      <c r="K7" s="17"/>
      <c r="L7" s="17"/>
      <c r="M7" s="17"/>
    </row>
    <row r="8" spans="1:13" ht="24.95" customHeight="1" x14ac:dyDescent="0.25">
      <c r="A8" s="4"/>
      <c r="B8" s="4"/>
      <c r="C8" s="4"/>
      <c r="D8" s="4"/>
      <c r="E8" s="4"/>
      <c r="F8" s="4"/>
      <c r="G8" s="4"/>
      <c r="H8" s="4"/>
      <c r="I8" s="4"/>
      <c r="J8" s="4"/>
      <c r="K8" s="4"/>
      <c r="L8" s="4"/>
      <c r="M8" s="4"/>
    </row>
    <row r="9" spans="1:13" ht="12.75" customHeight="1" x14ac:dyDescent="0.25">
      <c r="A9" s="3"/>
      <c r="B9" s="3"/>
      <c r="C9" s="3"/>
      <c r="D9" s="3"/>
      <c r="E9" s="3"/>
      <c r="F9" s="3"/>
      <c r="G9" s="3"/>
      <c r="H9" s="3"/>
      <c r="I9" s="3"/>
      <c r="J9" s="3"/>
      <c r="K9" s="3"/>
      <c r="L9" s="3"/>
      <c r="M9" s="3"/>
    </row>
    <row r="10" spans="1:13" ht="20.100000000000001" customHeight="1" thickBot="1" x14ac:dyDescent="0.3">
      <c r="A10" s="4"/>
      <c r="B10" s="7"/>
      <c r="C10" s="27"/>
      <c r="D10" s="27"/>
      <c r="E10" s="27"/>
      <c r="F10" s="27"/>
      <c r="G10" s="27"/>
      <c r="H10" s="27"/>
      <c r="I10" s="27"/>
      <c r="J10" s="27"/>
      <c r="K10" s="27"/>
      <c r="L10" s="27"/>
      <c r="M10" s="25"/>
    </row>
    <row r="11" spans="1:13" ht="39.950000000000003" customHeight="1" thickTop="1" thickBot="1" x14ac:dyDescent="0.3">
      <c r="A11" s="4"/>
      <c r="B11" s="34"/>
      <c r="C11" s="363" t="s">
        <v>491</v>
      </c>
      <c r="D11" s="363"/>
      <c r="E11" s="363"/>
      <c r="F11" s="271" t="s">
        <v>550</v>
      </c>
      <c r="G11" s="159"/>
      <c r="H11" s="35"/>
      <c r="I11" s="341" t="s">
        <v>23</v>
      </c>
      <c r="J11" s="342"/>
      <c r="K11" s="342"/>
      <c r="L11" s="343"/>
      <c r="M11" s="8"/>
    </row>
    <row r="12" spans="1:13" ht="9.9499999999999993" customHeight="1" thickTop="1" x14ac:dyDescent="0.25">
      <c r="A12" s="4"/>
      <c r="B12" s="26"/>
      <c r="C12" s="36"/>
      <c r="D12" s="37"/>
      <c r="E12" s="37"/>
      <c r="F12" s="37"/>
      <c r="G12" s="37"/>
      <c r="H12" s="35"/>
      <c r="I12" s="344"/>
      <c r="J12" s="345"/>
      <c r="K12" s="345"/>
      <c r="L12" s="346"/>
      <c r="M12" s="5"/>
    </row>
    <row r="13" spans="1:13" s="1" customFormat="1" ht="69.95" customHeight="1" thickBot="1" x14ac:dyDescent="0.3">
      <c r="A13" s="29"/>
      <c r="B13" s="24"/>
      <c r="C13" s="30" t="s">
        <v>54</v>
      </c>
      <c r="D13" s="30" t="s">
        <v>46</v>
      </c>
      <c r="E13" s="30" t="s">
        <v>47</v>
      </c>
      <c r="F13" s="30" t="s">
        <v>48</v>
      </c>
      <c r="G13" s="30" t="s">
        <v>49</v>
      </c>
      <c r="H13" s="38"/>
      <c r="I13" s="347"/>
      <c r="J13" s="348"/>
      <c r="K13" s="348"/>
      <c r="L13" s="349"/>
      <c r="M13" s="31"/>
    </row>
    <row r="14" spans="1:13" ht="9.9499999999999993" customHeight="1" thickBot="1" x14ac:dyDescent="0.3">
      <c r="A14" s="4"/>
      <c r="B14" s="26"/>
      <c r="C14" s="39"/>
      <c r="D14" s="26"/>
      <c r="E14" s="26"/>
      <c r="F14" s="26"/>
      <c r="G14" s="26"/>
      <c r="H14" s="40"/>
      <c r="I14" s="354" t="s">
        <v>574</v>
      </c>
      <c r="J14" s="355"/>
      <c r="K14" s="355"/>
      <c r="L14" s="356"/>
      <c r="M14" s="5"/>
    </row>
    <row r="15" spans="1:13" ht="20.100000000000001" customHeight="1" thickTop="1" thickBot="1" x14ac:dyDescent="0.3">
      <c r="A15" s="4"/>
      <c r="B15" s="26" t="s">
        <v>79</v>
      </c>
      <c r="C15" s="159"/>
      <c r="D15" s="61"/>
      <c r="E15" s="82" t="str">
        <f>IFERROR(C15/'1.7 GHG Totals AUTO'!$F$41,"Please enter data")</f>
        <v>Please enter data</v>
      </c>
      <c r="F15" s="82" t="str">
        <f>IFERROR(C15/'1.7 GHG Totals AUTO'!$F$42,"Please enter data")</f>
        <v>Please enter data</v>
      </c>
      <c r="G15" s="83"/>
      <c r="H15" s="41"/>
      <c r="I15" s="357"/>
      <c r="J15" s="358"/>
      <c r="K15" s="358"/>
      <c r="L15" s="359"/>
      <c r="M15" s="5"/>
    </row>
    <row r="16" spans="1:13" ht="9.9499999999999993" customHeight="1" thickTop="1" thickBot="1" x14ac:dyDescent="0.3">
      <c r="A16" s="4"/>
      <c r="B16" s="26"/>
      <c r="C16" s="160"/>
      <c r="D16" s="62"/>
      <c r="E16" s="296"/>
      <c r="F16" s="296"/>
      <c r="G16" s="296"/>
      <c r="H16" s="41"/>
      <c r="I16" s="357"/>
      <c r="J16" s="358"/>
      <c r="K16" s="358"/>
      <c r="L16" s="359"/>
      <c r="M16" s="5"/>
    </row>
    <row r="17" spans="1:13" ht="20.100000000000001" customHeight="1" thickTop="1" thickBot="1" x14ac:dyDescent="0.3">
      <c r="A17" s="5"/>
      <c r="B17" s="26" t="s">
        <v>451</v>
      </c>
      <c r="C17" s="161"/>
      <c r="D17" s="61"/>
      <c r="E17" s="82" t="str">
        <f>IFERROR(C17/'1.7 GHG Totals AUTO'!$F$41,"Please enter data")</f>
        <v>Please enter data</v>
      </c>
      <c r="F17" s="82" t="str">
        <f>IFERROR(C17/'1.7 GHG Totals AUTO'!$F$42,"Please enter data")</f>
        <v>Please enter data</v>
      </c>
      <c r="G17" s="83"/>
      <c r="H17" s="41"/>
      <c r="I17" s="357"/>
      <c r="J17" s="358"/>
      <c r="K17" s="358"/>
      <c r="L17" s="359"/>
      <c r="M17" s="5"/>
    </row>
    <row r="18" spans="1:13" ht="20.100000000000001" customHeight="1" thickTop="1" thickBot="1" x14ac:dyDescent="0.3">
      <c r="A18" s="5"/>
      <c r="B18" s="26" t="s">
        <v>452</v>
      </c>
      <c r="C18" s="161"/>
      <c r="D18" s="61"/>
      <c r="E18" s="82" t="str">
        <f>IFERROR(C18/'1.7 GHG Totals AUTO'!$F$41,"Please enter data")</f>
        <v>Please enter data</v>
      </c>
      <c r="F18" s="82" t="str">
        <f>IFERROR(C18/'1.7 GHG Totals AUTO'!$F$42,"Please enter data")</f>
        <v>Please enter data</v>
      </c>
      <c r="G18" s="83"/>
      <c r="H18" s="41"/>
      <c r="I18" s="357"/>
      <c r="J18" s="358"/>
      <c r="K18" s="358"/>
      <c r="L18" s="359"/>
      <c r="M18" s="5"/>
    </row>
    <row r="19" spans="1:13" ht="9.9499999999999993" customHeight="1" thickTop="1" thickBot="1" x14ac:dyDescent="0.3">
      <c r="A19" s="5"/>
      <c r="B19" s="42"/>
      <c r="C19" s="162"/>
      <c r="D19" s="42"/>
      <c r="E19" s="84"/>
      <c r="F19" s="84"/>
      <c r="G19" s="84"/>
      <c r="H19" s="63"/>
      <c r="I19" s="357"/>
      <c r="J19" s="358"/>
      <c r="K19" s="358"/>
      <c r="L19" s="359"/>
      <c r="M19" s="5"/>
    </row>
    <row r="20" spans="1:13" ht="20.100000000000001" customHeight="1" thickTop="1" thickBot="1" x14ac:dyDescent="0.3">
      <c r="A20" s="5"/>
      <c r="B20" s="23" t="s">
        <v>24</v>
      </c>
      <c r="C20" s="161"/>
      <c r="D20" s="61"/>
      <c r="E20" s="82" t="str">
        <f>IFERROR(C20/'1.7 GHG Totals AUTO'!$F$41,"Please enter data")</f>
        <v>Please enter data</v>
      </c>
      <c r="F20" s="82" t="str">
        <f>IFERROR(C20/'1.7 GHG Totals AUTO'!$F$42,"Please enter data")</f>
        <v>Please enter data</v>
      </c>
      <c r="G20" s="82" t="str">
        <f>IFERROR(C20/'1.7 GHG Totals AUTO'!$F$40,"Please enter data")</f>
        <v>Please enter data</v>
      </c>
      <c r="H20" s="41"/>
      <c r="I20" s="357"/>
      <c r="J20" s="358"/>
      <c r="K20" s="358"/>
      <c r="L20" s="359"/>
      <c r="M20" s="5"/>
    </row>
    <row r="21" spans="1:13" ht="20.100000000000001" customHeight="1" thickTop="1" thickBot="1" x14ac:dyDescent="0.3">
      <c r="A21" s="5"/>
      <c r="B21" s="23" t="s">
        <v>25</v>
      </c>
      <c r="C21" s="161"/>
      <c r="D21" s="61"/>
      <c r="E21" s="82" t="str">
        <f>IFERROR(C21/'1.7 GHG Totals AUTO'!$F$41,"Please enter data")</f>
        <v>Please enter data</v>
      </c>
      <c r="F21" s="82" t="str">
        <f>IFERROR(C21/'1.7 GHG Totals AUTO'!$F$42,"Please enter data")</f>
        <v>Please enter data</v>
      </c>
      <c r="G21" s="82" t="str">
        <f>IFERROR(C21/'1.7 GHG Totals AUTO'!$F$40,"Please enter data")</f>
        <v>Please enter data</v>
      </c>
      <c r="H21" s="41"/>
      <c r="I21" s="357"/>
      <c r="J21" s="358"/>
      <c r="K21" s="358"/>
      <c r="L21" s="359"/>
      <c r="M21" s="5"/>
    </row>
    <row r="22" spans="1:13" ht="20.100000000000001" customHeight="1" thickTop="1" thickBot="1" x14ac:dyDescent="0.3">
      <c r="A22" s="5"/>
      <c r="B22" s="23" t="s">
        <v>26</v>
      </c>
      <c r="C22" s="161"/>
      <c r="D22" s="61"/>
      <c r="E22" s="82" t="str">
        <f>IFERROR(C22/'1.7 GHG Totals AUTO'!$F$41,"Please enter data")</f>
        <v>Please enter data</v>
      </c>
      <c r="F22" s="82" t="str">
        <f>IFERROR(C22/'1.7 GHG Totals AUTO'!$F$42,"Please enter data")</f>
        <v>Please enter data</v>
      </c>
      <c r="G22" s="82" t="str">
        <f>IFERROR(C22/'1.7 GHG Totals AUTO'!$F$40,"Please enter data")</f>
        <v>Please enter data</v>
      </c>
      <c r="H22" s="41"/>
      <c r="I22" s="357"/>
      <c r="J22" s="358"/>
      <c r="K22" s="358"/>
      <c r="L22" s="359"/>
      <c r="M22" s="5"/>
    </row>
    <row r="23" spans="1:13" ht="20.100000000000001" customHeight="1" thickTop="1" thickBot="1" x14ac:dyDescent="0.3">
      <c r="A23" s="5"/>
      <c r="B23" s="23" t="s">
        <v>27</v>
      </c>
      <c r="C23" s="161"/>
      <c r="D23" s="61"/>
      <c r="E23" s="82" t="str">
        <f>IFERROR(C23/'1.7 GHG Totals AUTO'!$F$41,"Please enter data")</f>
        <v>Please enter data</v>
      </c>
      <c r="F23" s="82" t="str">
        <f>IFERROR(C23/'1.7 GHG Totals AUTO'!$F$42,"Please enter data")</f>
        <v>Please enter data</v>
      </c>
      <c r="G23" s="82" t="str">
        <f>IFERROR(C23/'1.7 GHG Totals AUTO'!$F$40,"Please enter data")</f>
        <v>Please enter data</v>
      </c>
      <c r="H23" s="41"/>
      <c r="I23" s="357"/>
      <c r="J23" s="358"/>
      <c r="K23" s="358"/>
      <c r="L23" s="359"/>
      <c r="M23" s="5"/>
    </row>
    <row r="24" spans="1:13" ht="20.100000000000001" customHeight="1" thickTop="1" thickBot="1" x14ac:dyDescent="0.3">
      <c r="A24" s="5"/>
      <c r="B24" s="23" t="s">
        <v>28</v>
      </c>
      <c r="C24" s="161"/>
      <c r="D24" s="61"/>
      <c r="E24" s="82" t="str">
        <f>IFERROR(C24/'1.7 GHG Totals AUTO'!$F$41,"Please enter data")</f>
        <v>Please enter data</v>
      </c>
      <c r="F24" s="82" t="str">
        <f>IFERROR(C24/'1.7 GHG Totals AUTO'!$F$42,"Please enter data")</f>
        <v>Please enter data</v>
      </c>
      <c r="G24" s="82" t="str">
        <f>IFERROR(C24/'1.7 GHG Totals AUTO'!$F$40,"Please enter data")</f>
        <v>Please enter data</v>
      </c>
      <c r="H24" s="41"/>
      <c r="I24" s="357"/>
      <c r="J24" s="358"/>
      <c r="K24" s="358"/>
      <c r="L24" s="359"/>
      <c r="M24" s="5"/>
    </row>
    <row r="25" spans="1:13" ht="20.100000000000001" customHeight="1" thickTop="1" thickBot="1" x14ac:dyDescent="0.3">
      <c r="A25" s="5"/>
      <c r="B25" s="23" t="s">
        <v>29</v>
      </c>
      <c r="C25" s="161"/>
      <c r="D25" s="61"/>
      <c r="E25" s="82" t="str">
        <f>IFERROR(C25/'1.7 GHG Totals AUTO'!$F$41,"Please enter data")</f>
        <v>Please enter data</v>
      </c>
      <c r="F25" s="82" t="str">
        <f>IFERROR(C25/'1.7 GHG Totals AUTO'!$F$42,"Please enter data")</f>
        <v>Please enter data</v>
      </c>
      <c r="G25" s="82" t="str">
        <f>IFERROR(C25/'1.7 GHG Totals AUTO'!$F$40,"Please enter data")</f>
        <v>Please enter data</v>
      </c>
      <c r="H25" s="41"/>
      <c r="I25" s="357"/>
      <c r="J25" s="358"/>
      <c r="K25" s="358"/>
      <c r="L25" s="359"/>
      <c r="M25" s="5"/>
    </row>
    <row r="26" spans="1:13" ht="20.100000000000001" customHeight="1" thickTop="1" thickBot="1" x14ac:dyDescent="0.3">
      <c r="A26" s="5"/>
      <c r="B26" s="23" t="s">
        <v>30</v>
      </c>
      <c r="C26" s="161"/>
      <c r="D26" s="61"/>
      <c r="E26" s="82" t="str">
        <f>IFERROR(C26/'1.7 GHG Totals AUTO'!$F$41,"Please enter data")</f>
        <v>Please enter data</v>
      </c>
      <c r="F26" s="82" t="str">
        <f>IFERROR(C26/'1.7 GHG Totals AUTO'!$F$42,"Please enter data")</f>
        <v>Please enter data</v>
      </c>
      <c r="G26" s="82" t="str">
        <f>IFERROR(C26/'1.7 GHG Totals AUTO'!$F$40,"Please enter data")</f>
        <v>Please enter data</v>
      </c>
      <c r="H26" s="41"/>
      <c r="I26" s="357"/>
      <c r="J26" s="358"/>
      <c r="K26" s="358"/>
      <c r="L26" s="359"/>
      <c r="M26" s="5"/>
    </row>
    <row r="27" spans="1:13" ht="20.100000000000001" customHeight="1" thickTop="1" thickBot="1" x14ac:dyDescent="0.3">
      <c r="A27" s="5"/>
      <c r="B27" s="23" t="s">
        <v>31</v>
      </c>
      <c r="C27" s="161"/>
      <c r="D27" s="61"/>
      <c r="E27" s="82" t="str">
        <f>IFERROR(C27/'1.7 GHG Totals AUTO'!$F$41,"Please enter data")</f>
        <v>Please enter data</v>
      </c>
      <c r="F27" s="82" t="str">
        <f>IFERROR(C27/'1.7 GHG Totals AUTO'!$F$42,"Please enter data")</f>
        <v>Please enter data</v>
      </c>
      <c r="G27" s="82" t="str">
        <f>IFERROR(C27/'1.7 GHG Totals AUTO'!$F$40,"Please enter data")</f>
        <v>Please enter data</v>
      </c>
      <c r="H27" s="41"/>
      <c r="I27" s="357"/>
      <c r="J27" s="358"/>
      <c r="K27" s="358"/>
      <c r="L27" s="359"/>
      <c r="M27" s="5"/>
    </row>
    <row r="28" spans="1:13" ht="20.100000000000001" customHeight="1" thickTop="1" thickBot="1" x14ac:dyDescent="0.3">
      <c r="A28" s="5"/>
      <c r="B28" s="23" t="s">
        <v>32</v>
      </c>
      <c r="C28" s="161"/>
      <c r="D28" s="61"/>
      <c r="E28" s="82" t="str">
        <f>IFERROR(C28/'1.7 GHG Totals AUTO'!$F$41,"Please enter data")</f>
        <v>Please enter data</v>
      </c>
      <c r="F28" s="82" t="str">
        <f>IFERROR(C28/'1.7 GHG Totals AUTO'!$F$42,"Please enter data")</f>
        <v>Please enter data</v>
      </c>
      <c r="G28" s="82" t="str">
        <f>IFERROR(C28/'1.7 GHG Totals AUTO'!$F$40,"Please enter data")</f>
        <v>Please enter data</v>
      </c>
      <c r="H28" s="41"/>
      <c r="I28" s="357"/>
      <c r="J28" s="358"/>
      <c r="K28" s="358"/>
      <c r="L28" s="359"/>
      <c r="M28" s="5"/>
    </row>
    <row r="29" spans="1:13" ht="20.100000000000001" customHeight="1" thickTop="1" thickBot="1" x14ac:dyDescent="0.3">
      <c r="A29" s="5"/>
      <c r="B29" s="32" t="s">
        <v>33</v>
      </c>
      <c r="C29" s="161"/>
      <c r="D29" s="61"/>
      <c r="E29" s="82" t="str">
        <f>IFERROR(C29/'1.7 GHG Totals AUTO'!$F$41,"Please enter data")</f>
        <v>Please enter data</v>
      </c>
      <c r="F29" s="82" t="str">
        <f>IFERROR(C29/'1.7 GHG Totals AUTO'!$F$42,"Please enter data")</f>
        <v>Please enter data</v>
      </c>
      <c r="G29" s="82" t="str">
        <f>IFERROR(C29/'1.7 GHG Totals AUTO'!$F$40,"Please enter data")</f>
        <v>Please enter data</v>
      </c>
      <c r="H29" s="41"/>
      <c r="I29" s="357"/>
      <c r="J29" s="358"/>
      <c r="K29" s="358"/>
      <c r="L29" s="359"/>
      <c r="M29" s="5"/>
    </row>
    <row r="30" spans="1:13" ht="20.100000000000001" customHeight="1" thickTop="1" thickBot="1" x14ac:dyDescent="0.3">
      <c r="A30" s="5"/>
      <c r="B30" s="23" t="s">
        <v>38</v>
      </c>
      <c r="C30" s="164">
        <f>C31+C32</f>
        <v>0</v>
      </c>
      <c r="D30" s="61"/>
      <c r="E30" s="82" t="str">
        <f>IFERROR(C30/'1.7 GHG Totals AUTO'!$F$41,"Please enter data")</f>
        <v>Please enter data</v>
      </c>
      <c r="F30" s="82" t="str">
        <f>IFERROR(C30/'1.7 GHG Totals AUTO'!$F$42,"Please enter data")</f>
        <v>Please enter data</v>
      </c>
      <c r="G30" s="82" t="str">
        <f>IFERROR(C30/'1.7 GHG Totals AUTO'!$F$40,"Please enter data")</f>
        <v>Please enter data</v>
      </c>
      <c r="H30" s="41"/>
      <c r="I30" s="357"/>
      <c r="J30" s="358"/>
      <c r="K30" s="358"/>
      <c r="L30" s="359"/>
      <c r="M30" s="5"/>
    </row>
    <row r="31" spans="1:13" ht="40.35" customHeight="1" thickTop="1" thickBot="1" x14ac:dyDescent="0.3">
      <c r="A31" s="5"/>
      <c r="B31" s="43" t="s">
        <v>525</v>
      </c>
      <c r="C31" s="161"/>
      <c r="D31" s="61"/>
      <c r="E31" s="82" t="str">
        <f>IFERROR(C31/'1.7 GHG Totals AUTO'!$F$41,"Please enter data")</f>
        <v>Please enter data</v>
      </c>
      <c r="F31" s="82" t="str">
        <f>IFERROR(C31/'1.7 GHG Totals AUTO'!$F$42,"Please enter data")</f>
        <v>Please enter data</v>
      </c>
      <c r="G31" s="82" t="str">
        <f>IFERROR(C31/'1.7 GHG Totals AUTO'!$F$40,"Please enter data")</f>
        <v>Please enter data</v>
      </c>
      <c r="H31" s="41"/>
      <c r="I31" s="357"/>
      <c r="J31" s="358"/>
      <c r="K31" s="358"/>
      <c r="L31" s="359"/>
      <c r="M31" s="5"/>
    </row>
    <row r="32" spans="1:13" ht="20.25" customHeight="1" thickTop="1" thickBot="1" x14ac:dyDescent="0.3">
      <c r="A32" s="5"/>
      <c r="B32" s="43" t="s">
        <v>524</v>
      </c>
      <c r="C32" s="161"/>
      <c r="D32" s="61"/>
      <c r="E32" s="82" t="str">
        <f>IFERROR(C32/'1.7 GHG Totals AUTO'!$F$41,"Please enter data")</f>
        <v>Please enter data</v>
      </c>
      <c r="F32" s="82" t="str">
        <f>IFERROR(C32/'1.7 GHG Totals AUTO'!$F$42,"Please enter data")</f>
        <v>Please enter data</v>
      </c>
      <c r="G32" s="82" t="str">
        <f>IFERROR(C32/'1.7 GHG Totals AUTO'!$F$40,"Please enter data")</f>
        <v>Please enter data</v>
      </c>
      <c r="H32" s="41"/>
      <c r="I32" s="357"/>
      <c r="J32" s="358"/>
      <c r="K32" s="358"/>
      <c r="L32" s="359"/>
      <c r="M32" s="5"/>
    </row>
    <row r="33" spans="1:13" ht="20.100000000000001" customHeight="1" thickTop="1" thickBot="1" x14ac:dyDescent="0.3">
      <c r="A33" s="5"/>
      <c r="B33" s="23" t="s">
        <v>34</v>
      </c>
      <c r="C33" s="161"/>
      <c r="D33" s="61"/>
      <c r="E33" s="82" t="str">
        <f>IFERROR(C33/'1.7 GHG Totals AUTO'!$F$41,"Please enter data")</f>
        <v>Please enter data</v>
      </c>
      <c r="F33" s="82" t="str">
        <f>IFERROR(C33/'1.7 GHG Totals AUTO'!$F$42,"Please enter data")</f>
        <v>Please enter data</v>
      </c>
      <c r="G33" s="82" t="str">
        <f>IFERROR(C33/'1.7 GHG Totals AUTO'!$F$40,"Please enter data")</f>
        <v>Please enter data</v>
      </c>
      <c r="H33" s="41"/>
      <c r="I33" s="357"/>
      <c r="J33" s="358"/>
      <c r="K33" s="358"/>
      <c r="L33" s="359"/>
      <c r="M33" s="5"/>
    </row>
    <row r="34" spans="1:13" ht="20.100000000000001" customHeight="1" thickTop="1" thickBot="1" x14ac:dyDescent="0.3">
      <c r="A34" s="5"/>
      <c r="B34" s="23" t="s">
        <v>35</v>
      </c>
      <c r="C34" s="161"/>
      <c r="D34" s="61"/>
      <c r="E34" s="82" t="str">
        <f>IFERROR(C34/'1.7 GHG Totals AUTO'!$F$41,"Please enter data")</f>
        <v>Please enter data</v>
      </c>
      <c r="F34" s="82" t="str">
        <f>IFERROR(C34/'1.7 GHG Totals AUTO'!$F$42,"Please enter data")</f>
        <v>Please enter data</v>
      </c>
      <c r="G34" s="82" t="str">
        <f>IFERROR(C34/'1.7 GHG Totals AUTO'!$F$40,"Please enter data")</f>
        <v>Please enter data</v>
      </c>
      <c r="H34" s="41"/>
      <c r="I34" s="357"/>
      <c r="J34" s="358"/>
      <c r="K34" s="358"/>
      <c r="L34" s="359"/>
      <c r="M34" s="5"/>
    </row>
    <row r="35" spans="1:13" ht="20.100000000000001" customHeight="1" thickTop="1" thickBot="1" x14ac:dyDescent="0.3">
      <c r="A35" s="5"/>
      <c r="B35" s="23" t="s">
        <v>36</v>
      </c>
      <c r="C35" s="161"/>
      <c r="D35" s="61"/>
      <c r="E35" s="82" t="str">
        <f>IFERROR(C35/'1.7 GHG Totals AUTO'!$F$41,"Please enter data")</f>
        <v>Please enter data</v>
      </c>
      <c r="F35" s="82" t="str">
        <f>IFERROR(C35/'1.7 GHG Totals AUTO'!$F$42,"Please enter data")</f>
        <v>Please enter data</v>
      </c>
      <c r="G35" s="82" t="str">
        <f>IFERROR(C35/'1.7 GHG Totals AUTO'!$F$40,"Please enter data")</f>
        <v>Please enter data</v>
      </c>
      <c r="H35" s="41"/>
      <c r="I35" s="357"/>
      <c r="J35" s="358"/>
      <c r="K35" s="358"/>
      <c r="L35" s="359"/>
      <c r="M35" s="5"/>
    </row>
    <row r="36" spans="1:13" ht="20.100000000000001" customHeight="1" thickTop="1" thickBot="1" x14ac:dyDescent="0.3">
      <c r="A36" s="5"/>
      <c r="B36" s="23" t="s">
        <v>37</v>
      </c>
      <c r="C36" s="161"/>
      <c r="D36" s="61"/>
      <c r="E36" s="82" t="str">
        <f>IFERROR(C36/'1.7 GHG Totals AUTO'!$F$41,"Please enter data")</f>
        <v>Please enter data</v>
      </c>
      <c r="F36" s="82" t="str">
        <f>IFERROR(C36/'1.7 GHG Totals AUTO'!$F$42,"Please enter data")</f>
        <v>Please enter data</v>
      </c>
      <c r="G36" s="82" t="str">
        <f>IFERROR(C36/'1.7 GHG Totals AUTO'!$F$40,"Please enter data")</f>
        <v>Please enter data</v>
      </c>
      <c r="H36" s="41"/>
      <c r="I36" s="357"/>
      <c r="J36" s="358"/>
      <c r="K36" s="358"/>
      <c r="L36" s="359"/>
      <c r="M36" s="5"/>
    </row>
    <row r="37" spans="1:13" ht="39.950000000000003" customHeight="1" thickTop="1" thickBot="1" x14ac:dyDescent="0.3">
      <c r="A37" s="5"/>
      <c r="B37" s="250" t="s">
        <v>526</v>
      </c>
      <c r="C37" s="161"/>
      <c r="D37" s="61"/>
      <c r="E37" s="82" t="str">
        <f>IFERROR(C37/'1.7 GHG Totals AUTO'!$F$41,"Please enter data")</f>
        <v>Please enter data</v>
      </c>
      <c r="F37" s="82" t="str">
        <f>IFERROR(C37/'1.7 GHG Totals AUTO'!$F$42,"Please enter data")</f>
        <v>Please enter data</v>
      </c>
      <c r="G37" s="82" t="str">
        <f>IFERROR(C37/'1.7 GHG Totals AUTO'!$F$40,"Please enter data")</f>
        <v>Please enter data</v>
      </c>
      <c r="H37" s="41"/>
      <c r="I37" s="360"/>
      <c r="J37" s="361"/>
      <c r="K37" s="361"/>
      <c r="L37" s="362"/>
      <c r="M37" s="5"/>
    </row>
    <row r="38" spans="1:13" ht="9.9499999999999993" customHeight="1" thickTop="1" thickBot="1" x14ac:dyDescent="0.3">
      <c r="A38" s="4"/>
      <c r="B38" s="26"/>
      <c r="C38" s="160"/>
      <c r="D38" s="62"/>
      <c r="E38" s="62"/>
      <c r="F38" s="62"/>
      <c r="G38" s="62"/>
      <c r="H38" s="41"/>
      <c r="I38" s="60"/>
      <c r="J38" s="60"/>
      <c r="K38" s="60"/>
      <c r="L38" s="60"/>
      <c r="M38" s="60"/>
    </row>
    <row r="39" spans="1:13" ht="20.100000000000001" customHeight="1" thickTop="1" thickBot="1" x14ac:dyDescent="0.3">
      <c r="A39" s="5"/>
      <c r="B39" s="23" t="s">
        <v>50</v>
      </c>
      <c r="C39" s="164">
        <f>C15+C17</f>
        <v>0</v>
      </c>
      <c r="D39" s="60"/>
      <c r="E39" s="60"/>
      <c r="F39" s="60"/>
      <c r="G39" s="60"/>
      <c r="H39" s="60"/>
      <c r="I39" s="60"/>
      <c r="J39" s="60"/>
      <c r="K39" s="60"/>
      <c r="L39" s="60"/>
      <c r="M39" s="5"/>
    </row>
    <row r="40" spans="1:13" ht="20.100000000000001" customHeight="1" thickTop="1" thickBot="1" x14ac:dyDescent="0.3">
      <c r="A40" s="5"/>
      <c r="B40" s="23" t="s">
        <v>41</v>
      </c>
      <c r="C40" s="164">
        <f>C15+C18</f>
        <v>0</v>
      </c>
      <c r="D40" s="60"/>
      <c r="E40" s="60"/>
      <c r="F40" s="60"/>
      <c r="G40" s="60"/>
      <c r="H40" s="60"/>
      <c r="I40" s="60"/>
      <c r="J40" s="60"/>
      <c r="K40" s="60"/>
      <c r="L40" s="60"/>
      <c r="M40" s="5"/>
    </row>
    <row r="41" spans="1:13" ht="20.100000000000001" customHeight="1" thickTop="1" thickBot="1" x14ac:dyDescent="0.3">
      <c r="A41" s="5"/>
      <c r="B41" s="23" t="s">
        <v>51</v>
      </c>
      <c r="C41" s="164">
        <f>SUM(C20:C30,C33:C37)</f>
        <v>0</v>
      </c>
      <c r="D41" s="60"/>
      <c r="E41" s="60"/>
      <c r="F41" s="60"/>
      <c r="G41" s="60"/>
      <c r="H41" s="60"/>
      <c r="I41" s="60"/>
      <c r="J41" s="60"/>
      <c r="K41" s="60"/>
      <c r="L41" s="60"/>
      <c r="M41" s="5"/>
    </row>
    <row r="42" spans="1:13" ht="20.100000000000001" customHeight="1" thickTop="1" thickBot="1" x14ac:dyDescent="0.3">
      <c r="A42" s="5"/>
      <c r="B42" s="23" t="s">
        <v>52</v>
      </c>
      <c r="C42" s="164">
        <f>C39+C41</f>
        <v>0</v>
      </c>
      <c r="D42" s="60"/>
      <c r="E42" s="60"/>
      <c r="F42" s="60"/>
      <c r="G42" s="60"/>
      <c r="H42" s="60"/>
      <c r="I42" s="60"/>
      <c r="J42" s="60"/>
      <c r="K42" s="60"/>
      <c r="L42" s="60"/>
      <c r="M42" s="5"/>
    </row>
    <row r="43" spans="1:13" ht="20.100000000000001" customHeight="1" thickTop="1" thickBot="1" x14ac:dyDescent="0.3">
      <c r="A43" s="5"/>
      <c r="B43" s="23" t="s">
        <v>53</v>
      </c>
      <c r="C43" s="164">
        <f>C40+C41</f>
        <v>0</v>
      </c>
      <c r="D43" s="60"/>
      <c r="E43" s="60"/>
      <c r="F43" s="60"/>
      <c r="G43" s="60"/>
      <c r="H43" s="60"/>
      <c r="I43" s="60"/>
      <c r="J43" s="60"/>
      <c r="K43" s="60"/>
      <c r="L43" s="60"/>
      <c r="M43" s="5"/>
    </row>
    <row r="44" spans="1:13" ht="16.5" thickTop="1" x14ac:dyDescent="0.25">
      <c r="A44" s="5"/>
      <c r="B44" s="25"/>
      <c r="C44" s="25"/>
      <c r="D44" s="25"/>
      <c r="E44" s="25"/>
      <c r="F44" s="25"/>
      <c r="G44" s="25"/>
      <c r="H44" s="28"/>
      <c r="I44" s="25"/>
      <c r="J44" s="25"/>
      <c r="K44" s="25"/>
      <c r="L44" s="25"/>
      <c r="M44" s="25"/>
    </row>
    <row r="45" spans="1:13" s="3" customFormat="1" x14ac:dyDescent="0.2"/>
  </sheetData>
  <sheetProtection algorithmName="SHA-512" hashValue="HZM3CXSGUUa1yGcxJdwN6lcwa+FwDoPy1pAOlrl+9RGgkXKQeMfkhwAWhYQ1qnafQ/bwe5hMXOvloe/527H8GA==" saltValue="zG1rVXMSBivPr9wOKMcuEA==" spinCount="100000" sheet="1"/>
  <mergeCells count="5">
    <mergeCell ref="A2:M2"/>
    <mergeCell ref="I11:L13"/>
    <mergeCell ref="K3:L4"/>
    <mergeCell ref="I14:L37"/>
    <mergeCell ref="C11:E11"/>
  </mergeCells>
  <hyperlinks>
    <hyperlink ref="K3" location="'0.1 Table of contents'!A1" display="BACK TO TABLE OF CONTENTS" xr:uid="{8CF2473C-A0C7-416B-9E5D-6A1DC8573E9A}"/>
    <hyperlink ref="E6" r:id="rId1" xr:uid="{93CA6E8E-41C8-414E-829F-62BCD5ACDB2E}"/>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B51E2-F03B-4FDE-8FD0-D7829795788C}">
  <sheetPr codeName="Sheet7">
    <tabColor theme="4" tint="-0.249977111117893"/>
  </sheetPr>
  <dimension ref="A1:W50"/>
  <sheetViews>
    <sheetView zoomScale="70" zoomScaleNormal="70" workbookViewId="0"/>
  </sheetViews>
  <sheetFormatPr defaultColWidth="0" defaultRowHeight="15" zeroHeight="1" x14ac:dyDescent="0.25"/>
  <cols>
    <col min="1" max="1" width="2.42578125" customWidth="1"/>
    <col min="2" max="2" width="51.85546875" customWidth="1"/>
    <col min="3" max="5" width="20.5703125" hidden="1" customWidth="1"/>
    <col min="6" max="7" width="20.5703125" customWidth="1"/>
    <col min="8" max="8" width="31.5703125" bestFit="1" customWidth="1"/>
    <col min="9" max="9" width="20.5703125" customWidth="1"/>
    <col min="10" max="11" width="20.5703125" hidden="1" customWidth="1"/>
    <col min="12" max="14" width="20.5703125" customWidth="1"/>
    <col min="15" max="15" width="2.5703125" customWidth="1"/>
    <col min="16" max="18" width="20.5703125" customWidth="1"/>
    <col min="19" max="19" width="30.5703125" customWidth="1"/>
    <col min="20" max="20" width="2.5703125" customWidth="1"/>
    <col min="21" max="23" width="0" hidden="1" customWidth="1"/>
    <col min="24" max="16384" width="10.85546875" hidden="1"/>
  </cols>
  <sheetData>
    <row r="1" spans="1:20" x14ac:dyDescent="0.25">
      <c r="A1" s="4"/>
      <c r="B1" s="4"/>
      <c r="C1" s="4"/>
      <c r="D1" s="4"/>
      <c r="E1" s="4"/>
      <c r="F1" s="4"/>
      <c r="G1" s="4"/>
      <c r="H1" s="4"/>
      <c r="I1" s="4"/>
      <c r="J1" s="4"/>
      <c r="K1" s="4"/>
      <c r="L1" s="4"/>
      <c r="M1" s="4"/>
      <c r="N1" s="4"/>
      <c r="O1" s="4"/>
      <c r="P1" s="4"/>
      <c r="Q1" s="4"/>
      <c r="R1" s="4"/>
      <c r="S1" s="4"/>
      <c r="T1" s="4"/>
    </row>
    <row r="2" spans="1:20" ht="28.5" thickBot="1" x14ac:dyDescent="0.3">
      <c r="A2" s="324" t="s">
        <v>12</v>
      </c>
      <c r="B2" s="324"/>
      <c r="C2" s="324"/>
      <c r="D2" s="324"/>
      <c r="E2" s="324"/>
      <c r="F2" s="324"/>
      <c r="G2" s="324"/>
      <c r="H2" s="324"/>
      <c r="I2" s="324"/>
      <c r="J2" s="324"/>
      <c r="K2" s="324"/>
      <c r="L2" s="324"/>
      <c r="M2" s="324"/>
      <c r="N2" s="324"/>
      <c r="O2" s="324"/>
      <c r="P2" s="324"/>
      <c r="Q2" s="324"/>
      <c r="R2" s="324"/>
      <c r="S2" s="324"/>
      <c r="T2" s="324"/>
    </row>
    <row r="3" spans="1:20" ht="16.5" thickBot="1" x14ac:dyDescent="0.3">
      <c r="A3" s="17"/>
      <c r="B3" s="44" t="s">
        <v>18</v>
      </c>
      <c r="C3" s="17"/>
      <c r="D3" s="17"/>
      <c r="E3" s="77"/>
      <c r="F3" s="18"/>
      <c r="G3" s="17"/>
      <c r="H3" s="17"/>
      <c r="I3" s="17"/>
      <c r="J3" s="17"/>
      <c r="K3" s="17"/>
      <c r="L3" s="17"/>
      <c r="M3" s="17"/>
      <c r="N3" s="17"/>
      <c r="O3" s="18"/>
      <c r="P3" s="18"/>
      <c r="Q3" s="18"/>
      <c r="R3" s="17"/>
      <c r="S3" s="17"/>
      <c r="T3" s="17"/>
    </row>
    <row r="4" spans="1:20" ht="20.25" x14ac:dyDescent="0.3">
      <c r="A4" s="17"/>
      <c r="B4" s="57" t="s">
        <v>19</v>
      </c>
      <c r="C4" s="17"/>
      <c r="D4" s="17"/>
      <c r="E4" s="17"/>
      <c r="F4" s="17"/>
      <c r="G4" s="17"/>
      <c r="H4" s="366" t="s">
        <v>483</v>
      </c>
      <c r="I4" s="366"/>
      <c r="J4" s="366"/>
      <c r="K4" s="366"/>
      <c r="L4" s="366"/>
      <c r="M4" s="366"/>
      <c r="N4" s="17"/>
      <c r="O4" s="17"/>
      <c r="P4" s="350" t="s">
        <v>504</v>
      </c>
      <c r="Q4" s="351"/>
      <c r="R4" s="17"/>
      <c r="S4" s="17"/>
      <c r="T4" s="17"/>
    </row>
    <row r="5" spans="1:20" ht="16.5" thickBot="1" x14ac:dyDescent="0.3">
      <c r="A5" s="17"/>
      <c r="B5" s="45" t="s">
        <v>20</v>
      </c>
      <c r="C5" s="17"/>
      <c r="D5" s="17"/>
      <c r="E5" s="17"/>
      <c r="F5" s="17"/>
      <c r="G5" s="17"/>
      <c r="H5" s="89"/>
      <c r="I5" s="89"/>
      <c r="J5" s="89"/>
      <c r="K5" s="89"/>
      <c r="L5" s="89"/>
      <c r="M5" s="89"/>
      <c r="N5" s="17"/>
      <c r="O5" s="17"/>
      <c r="P5" s="352"/>
      <c r="Q5" s="353"/>
      <c r="R5" s="17"/>
      <c r="S5" s="17"/>
      <c r="T5" s="17"/>
    </row>
    <row r="6" spans="1:20" ht="15.75" x14ac:dyDescent="0.25">
      <c r="A6" s="17"/>
      <c r="B6" s="58" t="s">
        <v>21</v>
      </c>
      <c r="C6" s="17"/>
      <c r="D6" s="17"/>
      <c r="E6" s="17"/>
      <c r="F6" s="17"/>
      <c r="G6" s="184"/>
      <c r="H6" s="89"/>
      <c r="I6" s="89"/>
      <c r="J6" s="89"/>
      <c r="K6" s="89"/>
      <c r="L6" s="89"/>
      <c r="M6" s="89"/>
      <c r="N6" s="17"/>
      <c r="O6" s="17"/>
      <c r="P6" s="17"/>
      <c r="Q6" s="17"/>
      <c r="R6" s="17"/>
      <c r="S6" s="17"/>
      <c r="T6" s="17"/>
    </row>
    <row r="7" spans="1:20" ht="20.25" x14ac:dyDescent="0.3">
      <c r="A7" s="17"/>
      <c r="B7" s="66" t="s">
        <v>439</v>
      </c>
      <c r="C7" s="17"/>
      <c r="E7" s="17"/>
      <c r="F7" s="10"/>
      <c r="G7" s="18"/>
      <c r="H7" s="183"/>
      <c r="I7" s="97" t="s">
        <v>0</v>
      </c>
      <c r="J7" s="97"/>
      <c r="K7" s="97"/>
      <c r="L7" s="18" t="str">
        <f>'0.2 About the submission form'!$B$35</f>
        <v>1.0 Net-Zero Submission Form Part II (Excel)</v>
      </c>
      <c r="M7" s="89"/>
      <c r="N7" s="17"/>
      <c r="O7" s="10"/>
      <c r="P7" s="18"/>
      <c r="Q7" s="18"/>
      <c r="R7" s="17"/>
      <c r="S7" s="17"/>
      <c r="T7" s="17"/>
    </row>
    <row r="8" spans="1:20" ht="15.75" x14ac:dyDescent="0.25">
      <c r="A8" s="17"/>
      <c r="B8" s="67" t="s">
        <v>440</v>
      </c>
      <c r="C8" s="17"/>
      <c r="D8" s="17"/>
      <c r="E8" s="17"/>
      <c r="F8" s="10"/>
      <c r="G8" s="18"/>
      <c r="H8" s="89"/>
      <c r="I8" s="97" t="s">
        <v>1</v>
      </c>
      <c r="J8" s="97"/>
      <c r="K8" s="97"/>
      <c r="L8" s="65" t="s">
        <v>13</v>
      </c>
      <c r="M8" s="89"/>
      <c r="N8" s="17"/>
      <c r="O8" s="10"/>
      <c r="P8" s="19"/>
      <c r="Q8" s="65"/>
      <c r="R8" s="17"/>
      <c r="S8" s="17"/>
      <c r="T8" s="17"/>
    </row>
    <row r="9" spans="1:20" ht="16.5" thickBot="1" x14ac:dyDescent="0.3">
      <c r="A9" s="17"/>
      <c r="B9" s="59" t="s">
        <v>22</v>
      </c>
      <c r="D9" s="17"/>
      <c r="E9" s="17"/>
      <c r="F9" s="17"/>
      <c r="G9" s="17"/>
      <c r="H9" s="17"/>
      <c r="J9" s="17"/>
      <c r="K9" s="17"/>
      <c r="L9" s="17"/>
      <c r="M9" s="17"/>
      <c r="N9" s="17"/>
      <c r="O9" s="10"/>
      <c r="P9" s="19"/>
      <c r="Q9" s="19"/>
      <c r="R9" s="17"/>
      <c r="S9" s="17"/>
      <c r="T9" s="17"/>
    </row>
    <row r="10" spans="1:20" x14ac:dyDescent="0.25">
      <c r="A10" s="17"/>
      <c r="B10" s="17"/>
      <c r="C10" s="17"/>
      <c r="D10" s="17"/>
      <c r="E10" s="17"/>
      <c r="F10" s="17"/>
      <c r="G10" s="17"/>
      <c r="H10" s="17"/>
      <c r="I10" s="17"/>
      <c r="J10" s="17"/>
      <c r="K10" s="17"/>
      <c r="L10" s="17"/>
      <c r="M10" s="17"/>
      <c r="N10" s="17"/>
      <c r="O10" s="17"/>
      <c r="P10" s="17"/>
      <c r="Q10" s="17"/>
      <c r="R10" s="17"/>
      <c r="S10" s="17"/>
      <c r="T10" s="17"/>
    </row>
    <row r="11" spans="1:20" ht="15.75" x14ac:dyDescent="0.25">
      <c r="A11" s="3"/>
      <c r="B11" s="3"/>
      <c r="C11" s="3"/>
      <c r="D11" s="3"/>
      <c r="E11" s="3"/>
      <c r="F11" s="3"/>
      <c r="G11" s="3"/>
      <c r="H11" s="3"/>
      <c r="I11" s="3"/>
      <c r="J11" s="3"/>
      <c r="K11" s="3"/>
      <c r="L11" s="3"/>
      <c r="M11" s="3"/>
      <c r="N11" s="3"/>
      <c r="O11" s="3"/>
      <c r="P11" s="3"/>
      <c r="Q11" s="3"/>
      <c r="R11" s="3"/>
      <c r="S11" s="3"/>
      <c r="T11" s="3"/>
    </row>
    <row r="12" spans="1:20" ht="16.5" thickBot="1" x14ac:dyDescent="0.3">
      <c r="A12" s="17"/>
      <c r="B12" s="7"/>
      <c r="C12" s="7"/>
      <c r="D12" s="7"/>
      <c r="E12" s="7"/>
      <c r="F12" s="22"/>
      <c r="G12" s="22"/>
      <c r="H12" s="22"/>
      <c r="I12" s="22"/>
      <c r="J12" s="22"/>
      <c r="K12" s="22"/>
      <c r="L12" s="22"/>
      <c r="M12" s="22"/>
      <c r="N12" s="22"/>
      <c r="O12" s="22"/>
      <c r="P12" s="22"/>
      <c r="Q12" s="22"/>
      <c r="R12" s="22"/>
      <c r="S12" s="22"/>
      <c r="T12" s="22"/>
    </row>
    <row r="13" spans="1:20" x14ac:dyDescent="0.25">
      <c r="A13" s="17"/>
      <c r="B13" s="26"/>
      <c r="C13" s="363" t="s">
        <v>492</v>
      </c>
      <c r="D13" s="363"/>
      <c r="E13" s="363"/>
      <c r="F13" s="363"/>
      <c r="G13" s="363"/>
      <c r="H13" s="363"/>
      <c r="I13" s="363"/>
      <c r="J13" s="363"/>
      <c r="K13" s="363"/>
      <c r="L13" s="363"/>
      <c r="M13" s="363"/>
      <c r="N13" s="363"/>
      <c r="O13" s="35"/>
      <c r="P13" s="341" t="s">
        <v>23</v>
      </c>
      <c r="Q13" s="342"/>
      <c r="R13" s="342"/>
      <c r="S13" s="343"/>
      <c r="T13" s="74"/>
    </row>
    <row r="14" spans="1:20" ht="9.9499999999999993" customHeight="1" x14ac:dyDescent="0.25">
      <c r="A14" s="17"/>
      <c r="B14" s="26"/>
      <c r="C14" s="368" t="s">
        <v>485</v>
      </c>
      <c r="D14" s="368"/>
      <c r="E14" s="368"/>
      <c r="F14" s="87"/>
      <c r="G14" s="87"/>
      <c r="H14" s="87"/>
      <c r="I14" s="87"/>
      <c r="J14" s="368" t="s">
        <v>485</v>
      </c>
      <c r="K14" s="368"/>
      <c r="L14" s="35"/>
      <c r="M14" s="35"/>
      <c r="N14" s="35"/>
      <c r="O14" s="35"/>
      <c r="P14" s="344"/>
      <c r="Q14" s="367"/>
      <c r="R14" s="367"/>
      <c r="S14" s="346"/>
      <c r="T14" s="74"/>
    </row>
    <row r="15" spans="1:20" ht="65.25" thickBot="1" x14ac:dyDescent="0.3">
      <c r="A15" s="75"/>
      <c r="B15" s="24"/>
      <c r="C15" s="30" t="s">
        <v>447</v>
      </c>
      <c r="D15" s="30" t="s">
        <v>448</v>
      </c>
      <c r="E15" s="30" t="s">
        <v>449</v>
      </c>
      <c r="F15" s="30" t="s">
        <v>445</v>
      </c>
      <c r="G15" s="30" t="s">
        <v>446</v>
      </c>
      <c r="H15" s="30" t="s">
        <v>46</v>
      </c>
      <c r="I15" s="30" t="s">
        <v>55</v>
      </c>
      <c r="J15" s="30" t="s">
        <v>466</v>
      </c>
      <c r="K15" s="30" t="s">
        <v>450</v>
      </c>
      <c r="L15" s="30" t="s">
        <v>47</v>
      </c>
      <c r="M15" s="30" t="s">
        <v>48</v>
      </c>
      <c r="N15" s="30" t="s">
        <v>49</v>
      </c>
      <c r="O15" s="38"/>
      <c r="P15" s="347"/>
      <c r="Q15" s="348"/>
      <c r="R15" s="348"/>
      <c r="S15" s="349"/>
      <c r="T15" s="75"/>
    </row>
    <row r="16" spans="1:20" ht="9.9499999999999993" customHeight="1" thickBot="1" x14ac:dyDescent="0.3">
      <c r="A16" s="17"/>
      <c r="B16" s="26"/>
      <c r="C16" s="272"/>
      <c r="D16" s="272"/>
      <c r="E16" s="272"/>
      <c r="F16" s="272"/>
      <c r="G16" s="273"/>
      <c r="H16" s="272"/>
      <c r="I16" s="39"/>
      <c r="J16" s="26"/>
      <c r="K16" s="26"/>
      <c r="L16" s="26"/>
      <c r="M16" s="26"/>
      <c r="N16" s="26"/>
      <c r="O16" s="40"/>
      <c r="P16" s="354" t="s">
        <v>569</v>
      </c>
      <c r="Q16" s="355"/>
      <c r="R16" s="355"/>
      <c r="S16" s="356"/>
      <c r="T16" s="17"/>
    </row>
    <row r="17" spans="1:20" ht="16.5" customHeight="1" thickTop="1" thickBot="1" x14ac:dyDescent="0.3">
      <c r="A17" s="17"/>
      <c r="B17" s="26" t="s">
        <v>79</v>
      </c>
      <c r="C17" s="169"/>
      <c r="D17" s="169"/>
      <c r="E17" s="170"/>
      <c r="F17" s="161"/>
      <c r="G17" s="161"/>
      <c r="H17" s="179"/>
      <c r="I17" s="164">
        <f>F17-G17</f>
        <v>0</v>
      </c>
      <c r="J17" s="168">
        <f>E17+D17+C17</f>
        <v>0</v>
      </c>
      <c r="K17" s="114" t="b">
        <f>I17=J17</f>
        <v>1</v>
      </c>
      <c r="L17" s="82" t="str">
        <f>IFERROR($I17/'1.7 GHG Totals AUTO'!$F$41,"Please enter data")</f>
        <v>Please enter data</v>
      </c>
      <c r="M17" s="82" t="str">
        <f>IFERROR($I17/'1.7 GHG Totals AUTO'!$F$42,"Please enter data")</f>
        <v>Please enter data</v>
      </c>
      <c r="N17" s="83"/>
      <c r="O17" s="41"/>
      <c r="P17" s="357"/>
      <c r="Q17" s="358"/>
      <c r="R17" s="358"/>
      <c r="S17" s="359"/>
      <c r="T17" s="17"/>
    </row>
    <row r="18" spans="1:20" ht="9.9499999999999993" customHeight="1" thickTop="1" thickBot="1" x14ac:dyDescent="0.3">
      <c r="A18" s="17"/>
      <c r="B18" s="26"/>
      <c r="C18" s="160"/>
      <c r="D18" s="160"/>
      <c r="E18" s="160"/>
      <c r="F18" s="172"/>
      <c r="G18" s="172"/>
      <c r="H18" s="193"/>
      <c r="I18" s="166"/>
      <c r="J18" s="166"/>
      <c r="K18" s="116"/>
      <c r="L18" s="116"/>
      <c r="M18" s="116"/>
      <c r="N18" s="116"/>
      <c r="O18" s="41"/>
      <c r="P18" s="357"/>
      <c r="Q18" s="358"/>
      <c r="R18" s="358"/>
      <c r="S18" s="359"/>
      <c r="T18" s="17"/>
    </row>
    <row r="19" spans="1:20" ht="16.5" thickTop="1" thickBot="1" x14ac:dyDescent="0.3">
      <c r="A19" s="17"/>
      <c r="B19" s="26" t="s">
        <v>451</v>
      </c>
      <c r="C19" s="173"/>
      <c r="D19" s="173"/>
      <c r="E19" s="173"/>
      <c r="F19" s="174"/>
      <c r="G19" s="174"/>
      <c r="H19" s="174"/>
      <c r="I19" s="164">
        <f>F19-G19</f>
        <v>0</v>
      </c>
      <c r="J19" s="168">
        <f t="shared" ref="J19:J39" si="0">E19+D19+C19</f>
        <v>0</v>
      </c>
      <c r="K19" s="114" t="b">
        <f t="shared" ref="K19:K45" si="1">I19=J19</f>
        <v>1</v>
      </c>
      <c r="L19" s="82" t="str">
        <f>IFERROR($I19/'1.7 GHG Totals AUTO'!$F$41,"Please enter data")</f>
        <v>Please enter data</v>
      </c>
      <c r="M19" s="82" t="str">
        <f>IFERROR($I19/'1.7 GHG Totals AUTO'!$F$42,"Please enter data")</f>
        <v>Please enter data</v>
      </c>
      <c r="N19" s="83"/>
      <c r="O19" s="41"/>
      <c r="P19" s="357"/>
      <c r="Q19" s="358"/>
      <c r="R19" s="358"/>
      <c r="S19" s="359"/>
      <c r="T19" s="17"/>
    </row>
    <row r="20" spans="1:20" ht="16.5" thickTop="1" thickBot="1" x14ac:dyDescent="0.3">
      <c r="A20" s="17"/>
      <c r="B20" s="26" t="s">
        <v>452</v>
      </c>
      <c r="C20" s="173"/>
      <c r="D20" s="173"/>
      <c r="E20" s="173"/>
      <c r="F20" s="174"/>
      <c r="G20" s="174"/>
      <c r="H20" s="174"/>
      <c r="I20" s="164">
        <f>F20-G20</f>
        <v>0</v>
      </c>
      <c r="J20" s="168">
        <f t="shared" si="0"/>
        <v>0</v>
      </c>
      <c r="K20" s="114" t="b">
        <f t="shared" si="1"/>
        <v>1</v>
      </c>
      <c r="L20" s="82" t="str">
        <f>IFERROR($I20/'1.7 GHG Totals AUTO'!$F$41,"Please enter data")</f>
        <v>Please enter data</v>
      </c>
      <c r="M20" s="82" t="str">
        <f>IFERROR($I20/'1.7 GHG Totals AUTO'!$F$42,"Please enter data")</f>
        <v>Please enter data</v>
      </c>
      <c r="N20" s="83"/>
      <c r="O20" s="41"/>
      <c r="P20" s="357"/>
      <c r="Q20" s="358"/>
      <c r="R20" s="358"/>
      <c r="S20" s="359"/>
      <c r="T20" s="17"/>
    </row>
    <row r="21" spans="1:20" ht="9.9499999999999993" customHeight="1" thickTop="1" thickBot="1" x14ac:dyDescent="0.3">
      <c r="A21" s="17"/>
      <c r="B21" s="26"/>
      <c r="C21" s="160"/>
      <c r="D21" s="160"/>
      <c r="E21" s="160"/>
      <c r="F21" s="172"/>
      <c r="G21" s="172"/>
      <c r="H21" s="172"/>
      <c r="I21" s="167"/>
      <c r="J21" s="167"/>
      <c r="K21" s="117"/>
      <c r="L21" s="117"/>
      <c r="M21" s="117"/>
      <c r="N21" s="117"/>
      <c r="O21" s="41"/>
      <c r="P21" s="357"/>
      <c r="Q21" s="358"/>
      <c r="R21" s="358"/>
      <c r="S21" s="359"/>
      <c r="T21" s="17"/>
    </row>
    <row r="22" spans="1:20" ht="16.5" customHeight="1" thickTop="1" thickBot="1" x14ac:dyDescent="0.3">
      <c r="A22" s="17"/>
      <c r="B22" s="23" t="s">
        <v>24</v>
      </c>
      <c r="C22" s="169"/>
      <c r="D22" s="169"/>
      <c r="E22" s="170"/>
      <c r="F22" s="161"/>
      <c r="G22" s="161"/>
      <c r="H22" s="161"/>
      <c r="I22" s="164">
        <f t="shared" ref="I22:I39" si="2">F22-G22</f>
        <v>0</v>
      </c>
      <c r="J22" s="168">
        <f t="shared" si="0"/>
        <v>0</v>
      </c>
      <c r="K22" s="114" t="b">
        <f t="shared" si="1"/>
        <v>1</v>
      </c>
      <c r="L22" s="82" t="str">
        <f>IFERROR($I22/'1.7 GHG Totals AUTO'!$F$41,"Please enter data")</f>
        <v>Please enter data</v>
      </c>
      <c r="M22" s="82" t="str">
        <f>IFERROR($I22/'1.7 GHG Totals AUTO'!$F$42,"Please enter data")</f>
        <v>Please enter data</v>
      </c>
      <c r="N22" s="82" t="str">
        <f>IFERROR($I22/'1.7 GHG Totals AUTO'!$F$40,"Please enter data")</f>
        <v>Please enter data</v>
      </c>
      <c r="O22" s="41"/>
      <c r="P22" s="357"/>
      <c r="Q22" s="358"/>
      <c r="R22" s="358"/>
      <c r="S22" s="359"/>
      <c r="T22" s="17"/>
    </row>
    <row r="23" spans="1:20" ht="16.5" thickTop="1" thickBot="1" x14ac:dyDescent="0.3">
      <c r="A23" s="17"/>
      <c r="B23" s="23" t="s">
        <v>25</v>
      </c>
      <c r="C23" s="174"/>
      <c r="D23" s="174"/>
      <c r="E23" s="174"/>
      <c r="F23" s="174"/>
      <c r="G23" s="174"/>
      <c r="H23" s="174"/>
      <c r="I23" s="164">
        <f t="shared" si="2"/>
        <v>0</v>
      </c>
      <c r="J23" s="168">
        <f t="shared" si="0"/>
        <v>0</v>
      </c>
      <c r="K23" s="114" t="b">
        <f t="shared" si="1"/>
        <v>1</v>
      </c>
      <c r="L23" s="82" t="str">
        <f>IFERROR($I23/'1.7 GHG Totals AUTO'!$F$41,"Please enter data")</f>
        <v>Please enter data</v>
      </c>
      <c r="M23" s="82" t="str">
        <f>IFERROR($I23/'1.7 GHG Totals AUTO'!$F$42,"Please enter data")</f>
        <v>Please enter data</v>
      </c>
      <c r="N23" s="82" t="str">
        <f>IFERROR($I23/'1.7 GHG Totals AUTO'!$F$40,"Please enter data")</f>
        <v>Please enter data</v>
      </c>
      <c r="O23" s="41"/>
      <c r="P23" s="357"/>
      <c r="Q23" s="358"/>
      <c r="R23" s="358"/>
      <c r="S23" s="359"/>
      <c r="T23" s="17"/>
    </row>
    <row r="24" spans="1:20" ht="16.5" thickTop="1" thickBot="1" x14ac:dyDescent="0.3">
      <c r="A24" s="17"/>
      <c r="B24" s="23" t="s">
        <v>26</v>
      </c>
      <c r="C24" s="174"/>
      <c r="D24" s="174"/>
      <c r="E24" s="174"/>
      <c r="F24" s="174"/>
      <c r="G24" s="174"/>
      <c r="H24" s="174"/>
      <c r="I24" s="164">
        <f t="shared" si="2"/>
        <v>0</v>
      </c>
      <c r="J24" s="168">
        <f t="shared" si="0"/>
        <v>0</v>
      </c>
      <c r="K24" s="114" t="b">
        <f t="shared" si="1"/>
        <v>1</v>
      </c>
      <c r="L24" s="82" t="str">
        <f>IFERROR($I24/'1.7 GHG Totals AUTO'!$F$41,"Please enter data")</f>
        <v>Please enter data</v>
      </c>
      <c r="M24" s="82" t="str">
        <f>IFERROR($I24/'1.7 GHG Totals AUTO'!$F$42,"Please enter data")</f>
        <v>Please enter data</v>
      </c>
      <c r="N24" s="82" t="str">
        <f>IFERROR($I24/'1.7 GHG Totals AUTO'!$F$40,"Please enter data")</f>
        <v>Please enter data</v>
      </c>
      <c r="O24" s="41"/>
      <c r="P24" s="357"/>
      <c r="Q24" s="358"/>
      <c r="R24" s="358"/>
      <c r="S24" s="359"/>
      <c r="T24" s="17"/>
    </row>
    <row r="25" spans="1:20" ht="16.5" thickTop="1" thickBot="1" x14ac:dyDescent="0.3">
      <c r="A25" s="17"/>
      <c r="B25" s="23" t="s">
        <v>27</v>
      </c>
      <c r="C25" s="174"/>
      <c r="D25" s="174"/>
      <c r="E25" s="174"/>
      <c r="F25" s="174"/>
      <c r="G25" s="174"/>
      <c r="H25" s="174"/>
      <c r="I25" s="164">
        <f t="shared" si="2"/>
        <v>0</v>
      </c>
      <c r="J25" s="168">
        <f t="shared" si="0"/>
        <v>0</v>
      </c>
      <c r="K25" s="114" t="b">
        <f t="shared" si="1"/>
        <v>1</v>
      </c>
      <c r="L25" s="82" t="str">
        <f>IFERROR($I25/'1.7 GHG Totals AUTO'!$F$41,"Please enter data")</f>
        <v>Please enter data</v>
      </c>
      <c r="M25" s="82" t="str">
        <f>IFERROR($I25/'1.7 GHG Totals AUTO'!$F$42,"Please enter data")</f>
        <v>Please enter data</v>
      </c>
      <c r="N25" s="82" t="str">
        <f>IFERROR($I25/'1.7 GHG Totals AUTO'!$F$40,"Please enter data")</f>
        <v>Please enter data</v>
      </c>
      <c r="O25" s="41"/>
      <c r="P25" s="357"/>
      <c r="Q25" s="358"/>
      <c r="R25" s="358"/>
      <c r="S25" s="359"/>
      <c r="T25" s="17"/>
    </row>
    <row r="26" spans="1:20" ht="16.5" thickTop="1" thickBot="1" x14ac:dyDescent="0.3">
      <c r="A26" s="17"/>
      <c r="B26" s="23" t="s">
        <v>28</v>
      </c>
      <c r="C26" s="174"/>
      <c r="D26" s="174"/>
      <c r="E26" s="174"/>
      <c r="F26" s="174"/>
      <c r="G26" s="174"/>
      <c r="H26" s="174"/>
      <c r="I26" s="164">
        <f t="shared" si="2"/>
        <v>0</v>
      </c>
      <c r="J26" s="168">
        <f t="shared" si="0"/>
        <v>0</v>
      </c>
      <c r="K26" s="114" t="b">
        <f t="shared" si="1"/>
        <v>1</v>
      </c>
      <c r="L26" s="82" t="str">
        <f>IFERROR($I26/'1.7 GHG Totals AUTO'!$F$41,"Please enter data")</f>
        <v>Please enter data</v>
      </c>
      <c r="M26" s="82" t="str">
        <f>IFERROR($I26/'1.7 GHG Totals AUTO'!$F$42,"Please enter data")</f>
        <v>Please enter data</v>
      </c>
      <c r="N26" s="82" t="str">
        <f>IFERROR($I26/'1.7 GHG Totals AUTO'!$F$40,"Please enter data")</f>
        <v>Please enter data</v>
      </c>
      <c r="O26" s="41"/>
      <c r="P26" s="357"/>
      <c r="Q26" s="358"/>
      <c r="R26" s="358"/>
      <c r="S26" s="359"/>
      <c r="T26" s="17"/>
    </row>
    <row r="27" spans="1:20" ht="16.5" thickTop="1" thickBot="1" x14ac:dyDescent="0.3">
      <c r="A27" s="5"/>
      <c r="B27" s="23" t="s">
        <v>29</v>
      </c>
      <c r="C27" s="174"/>
      <c r="D27" s="174"/>
      <c r="E27" s="174"/>
      <c r="F27" s="174"/>
      <c r="G27" s="174"/>
      <c r="H27" s="174"/>
      <c r="I27" s="164">
        <f t="shared" si="2"/>
        <v>0</v>
      </c>
      <c r="J27" s="168">
        <f t="shared" si="0"/>
        <v>0</v>
      </c>
      <c r="K27" s="114" t="b">
        <f t="shared" si="1"/>
        <v>1</v>
      </c>
      <c r="L27" s="82" t="str">
        <f>IFERROR($I27/'1.7 GHG Totals AUTO'!$F$41,"Please enter data")</f>
        <v>Please enter data</v>
      </c>
      <c r="M27" s="82" t="str">
        <f>IFERROR($I27/'1.7 GHG Totals AUTO'!$F$42,"Please enter data")</f>
        <v>Please enter data</v>
      </c>
      <c r="N27" s="82" t="str">
        <f>IFERROR($I27/'1.7 GHG Totals AUTO'!$F$40,"Please enter data")</f>
        <v>Please enter data</v>
      </c>
      <c r="O27" s="41"/>
      <c r="P27" s="357"/>
      <c r="Q27" s="358"/>
      <c r="R27" s="358"/>
      <c r="S27" s="359"/>
      <c r="T27" s="5"/>
    </row>
    <row r="28" spans="1:20" ht="16.5" thickTop="1" thickBot="1" x14ac:dyDescent="0.3">
      <c r="A28" s="5"/>
      <c r="B28" s="23" t="s">
        <v>30</v>
      </c>
      <c r="C28" s="174"/>
      <c r="D28" s="174"/>
      <c r="E28" s="174"/>
      <c r="F28" s="174"/>
      <c r="G28" s="174"/>
      <c r="H28" s="174"/>
      <c r="I28" s="164">
        <f t="shared" si="2"/>
        <v>0</v>
      </c>
      <c r="J28" s="168">
        <f t="shared" si="0"/>
        <v>0</v>
      </c>
      <c r="K28" s="114" t="b">
        <f t="shared" si="1"/>
        <v>1</v>
      </c>
      <c r="L28" s="82" t="str">
        <f>IFERROR($I28/'1.7 GHG Totals AUTO'!$F$41,"Please enter data")</f>
        <v>Please enter data</v>
      </c>
      <c r="M28" s="82" t="str">
        <f>IFERROR($I28/'1.7 GHG Totals AUTO'!$F$42,"Please enter data")</f>
        <v>Please enter data</v>
      </c>
      <c r="N28" s="82" t="str">
        <f>IFERROR($I28/'1.7 GHG Totals AUTO'!$F$40,"Please enter data")</f>
        <v>Please enter data</v>
      </c>
      <c r="O28" s="41"/>
      <c r="P28" s="357"/>
      <c r="Q28" s="358"/>
      <c r="R28" s="358"/>
      <c r="S28" s="359"/>
      <c r="T28" s="5"/>
    </row>
    <row r="29" spans="1:20" ht="16.5" thickTop="1" thickBot="1" x14ac:dyDescent="0.3">
      <c r="A29" s="5"/>
      <c r="B29" s="23" t="s">
        <v>31</v>
      </c>
      <c r="C29" s="174"/>
      <c r="D29" s="174"/>
      <c r="E29" s="174"/>
      <c r="F29" s="174"/>
      <c r="G29" s="174"/>
      <c r="H29" s="174"/>
      <c r="I29" s="164">
        <f t="shared" si="2"/>
        <v>0</v>
      </c>
      <c r="J29" s="168">
        <f t="shared" si="0"/>
        <v>0</v>
      </c>
      <c r="K29" s="114" t="b">
        <f t="shared" si="1"/>
        <v>1</v>
      </c>
      <c r="L29" s="82" t="str">
        <f>IFERROR($I29/'1.7 GHG Totals AUTO'!$F$41,"Please enter data")</f>
        <v>Please enter data</v>
      </c>
      <c r="M29" s="82" t="str">
        <f>IFERROR($I29/'1.7 GHG Totals AUTO'!$F$42,"Please enter data")</f>
        <v>Please enter data</v>
      </c>
      <c r="N29" s="82" t="str">
        <f>IFERROR($I29/'1.7 GHG Totals AUTO'!$F$40,"Please enter data")</f>
        <v>Please enter data</v>
      </c>
      <c r="O29" s="41"/>
      <c r="P29" s="357"/>
      <c r="Q29" s="358"/>
      <c r="R29" s="358"/>
      <c r="S29" s="359"/>
      <c r="T29" s="5"/>
    </row>
    <row r="30" spans="1:20" ht="16.5" thickTop="1" thickBot="1" x14ac:dyDescent="0.3">
      <c r="A30" s="5"/>
      <c r="B30" s="23" t="s">
        <v>32</v>
      </c>
      <c r="C30" s="174"/>
      <c r="D30" s="174"/>
      <c r="E30" s="174"/>
      <c r="F30" s="174"/>
      <c r="G30" s="174"/>
      <c r="H30" s="174"/>
      <c r="I30" s="164">
        <f t="shared" si="2"/>
        <v>0</v>
      </c>
      <c r="J30" s="168">
        <f t="shared" si="0"/>
        <v>0</v>
      </c>
      <c r="K30" s="114" t="b">
        <f t="shared" si="1"/>
        <v>1</v>
      </c>
      <c r="L30" s="82" t="str">
        <f>IFERROR($I30/'1.7 GHG Totals AUTO'!$F$41,"Please enter data")</f>
        <v>Please enter data</v>
      </c>
      <c r="M30" s="82" t="str">
        <f>IFERROR($I30/'1.7 GHG Totals AUTO'!$F$42,"Please enter data")</f>
        <v>Please enter data</v>
      </c>
      <c r="N30" s="82" t="str">
        <f>IFERROR($I30/'1.7 GHG Totals AUTO'!$F$40,"Please enter data")</f>
        <v>Please enter data</v>
      </c>
      <c r="O30" s="41"/>
      <c r="P30" s="357"/>
      <c r="Q30" s="358"/>
      <c r="R30" s="358"/>
      <c r="S30" s="359"/>
      <c r="T30" s="5"/>
    </row>
    <row r="31" spans="1:20" ht="16.5" thickTop="1" thickBot="1" x14ac:dyDescent="0.3">
      <c r="A31" s="5"/>
      <c r="B31" s="32" t="s">
        <v>33</v>
      </c>
      <c r="C31" s="174"/>
      <c r="D31" s="174"/>
      <c r="E31" s="174"/>
      <c r="F31" s="174"/>
      <c r="G31" s="174"/>
      <c r="H31" s="174"/>
      <c r="I31" s="164">
        <f t="shared" si="2"/>
        <v>0</v>
      </c>
      <c r="J31" s="168">
        <f t="shared" si="0"/>
        <v>0</v>
      </c>
      <c r="K31" s="114" t="b">
        <f t="shared" si="1"/>
        <v>1</v>
      </c>
      <c r="L31" s="82" t="str">
        <f>IFERROR($I31/'1.7 GHG Totals AUTO'!$F$41,"Please enter data")</f>
        <v>Please enter data</v>
      </c>
      <c r="M31" s="82" t="str">
        <f>IFERROR($I31/'1.7 GHG Totals AUTO'!$F$42,"Please enter data")</f>
        <v>Please enter data</v>
      </c>
      <c r="N31" s="82" t="str">
        <f>IFERROR($I31/'1.7 GHG Totals AUTO'!$F$40,"Please enter data")</f>
        <v>Please enter data</v>
      </c>
      <c r="O31" s="41"/>
      <c r="P31" s="357"/>
      <c r="Q31" s="358"/>
      <c r="R31" s="358"/>
      <c r="S31" s="359"/>
      <c r="T31" s="5"/>
    </row>
    <row r="32" spans="1:20" ht="16.5" thickTop="1" thickBot="1" x14ac:dyDescent="0.3">
      <c r="A32" s="5"/>
      <c r="B32" s="23" t="s">
        <v>38</v>
      </c>
      <c r="C32" s="163">
        <f>C33+C34</f>
        <v>0</v>
      </c>
      <c r="D32" s="163">
        <f t="shared" ref="D32:H32" si="3">D33+D34</f>
        <v>0</v>
      </c>
      <c r="E32" s="163">
        <f t="shared" si="3"/>
        <v>0</v>
      </c>
      <c r="F32" s="164">
        <f t="shared" si="3"/>
        <v>0</v>
      </c>
      <c r="G32" s="164">
        <f t="shared" si="3"/>
        <v>0</v>
      </c>
      <c r="H32" s="164">
        <f t="shared" si="3"/>
        <v>0</v>
      </c>
      <c r="I32" s="164">
        <f t="shared" si="2"/>
        <v>0</v>
      </c>
      <c r="J32" s="168">
        <f t="shared" si="0"/>
        <v>0</v>
      </c>
      <c r="K32" s="114" t="b">
        <f t="shared" si="1"/>
        <v>1</v>
      </c>
      <c r="L32" s="82" t="str">
        <f>IFERROR($I32/'1.7 GHG Totals AUTO'!$F$41,"Please enter data")</f>
        <v>Please enter data</v>
      </c>
      <c r="M32" s="82" t="str">
        <f>IFERROR($I32/'1.7 GHG Totals AUTO'!$F$42,"Please enter data")</f>
        <v>Please enter data</v>
      </c>
      <c r="N32" s="82" t="str">
        <f>IFERROR($I32/'1.7 GHG Totals AUTO'!$F$40,"Please enter data")</f>
        <v>Please enter data</v>
      </c>
      <c r="O32" s="41"/>
      <c r="P32" s="357"/>
      <c r="Q32" s="358"/>
      <c r="R32" s="358"/>
      <c r="S32" s="359"/>
      <c r="T32" s="5"/>
    </row>
    <row r="33" spans="1:20" ht="31.5" thickTop="1" thickBot="1" x14ac:dyDescent="0.3">
      <c r="A33" s="5"/>
      <c r="B33" s="43" t="s">
        <v>525</v>
      </c>
      <c r="C33" s="169"/>
      <c r="D33" s="169"/>
      <c r="E33" s="170"/>
      <c r="F33" s="161"/>
      <c r="G33" s="176"/>
      <c r="H33" s="176"/>
      <c r="I33" s="164">
        <f t="shared" si="2"/>
        <v>0</v>
      </c>
      <c r="J33" s="168">
        <f t="shared" si="0"/>
        <v>0</v>
      </c>
      <c r="K33" s="114" t="b">
        <f t="shared" si="1"/>
        <v>1</v>
      </c>
      <c r="L33" s="82" t="str">
        <f>IFERROR($I33/'1.7 GHG Totals AUTO'!$F$41,"Please enter data")</f>
        <v>Please enter data</v>
      </c>
      <c r="M33" s="82" t="str">
        <f>IFERROR($I33/'1.7 GHG Totals AUTO'!$F$42,"Please enter data")</f>
        <v>Please enter data</v>
      </c>
      <c r="N33" s="82" t="str">
        <f>IFERROR($I33/'1.7 GHG Totals AUTO'!$F$40,"Please enter data")</f>
        <v>Please enter data</v>
      </c>
      <c r="O33" s="41"/>
      <c r="P33" s="357"/>
      <c r="Q33" s="358"/>
      <c r="R33" s="358"/>
      <c r="S33" s="359"/>
      <c r="T33" s="5"/>
    </row>
    <row r="34" spans="1:20" ht="16.5" thickTop="1" thickBot="1" x14ac:dyDescent="0.3">
      <c r="A34" s="5"/>
      <c r="B34" s="43" t="s">
        <v>524</v>
      </c>
      <c r="C34" s="174"/>
      <c r="D34" s="174"/>
      <c r="E34" s="174"/>
      <c r="F34" s="174"/>
      <c r="G34" s="174"/>
      <c r="H34" s="174"/>
      <c r="I34" s="164">
        <f t="shared" si="2"/>
        <v>0</v>
      </c>
      <c r="J34" s="168">
        <f t="shared" si="0"/>
        <v>0</v>
      </c>
      <c r="K34" s="114" t="b">
        <f t="shared" si="1"/>
        <v>1</v>
      </c>
      <c r="L34" s="82" t="str">
        <f>IFERROR($I34/'1.7 GHG Totals AUTO'!$F$41,"Please enter data")</f>
        <v>Please enter data</v>
      </c>
      <c r="M34" s="82" t="str">
        <f>IFERROR($I34/'1.7 GHG Totals AUTO'!$F$42,"Please enter data")</f>
        <v>Please enter data</v>
      </c>
      <c r="N34" s="82" t="str">
        <f>IFERROR($I34/'1.7 GHG Totals AUTO'!$F$40,"Please enter data")</f>
        <v>Please enter data</v>
      </c>
      <c r="O34" s="41"/>
      <c r="P34" s="357"/>
      <c r="Q34" s="358"/>
      <c r="R34" s="358"/>
      <c r="S34" s="359"/>
      <c r="T34" s="5"/>
    </row>
    <row r="35" spans="1:20" ht="20.25" customHeight="1" thickTop="1" thickBot="1" x14ac:dyDescent="0.3">
      <c r="A35" s="5"/>
      <c r="B35" s="23" t="s">
        <v>34</v>
      </c>
      <c r="C35" s="174"/>
      <c r="D35" s="174"/>
      <c r="E35" s="174"/>
      <c r="F35" s="174"/>
      <c r="G35" s="174"/>
      <c r="H35" s="174"/>
      <c r="I35" s="164">
        <f t="shared" si="2"/>
        <v>0</v>
      </c>
      <c r="J35" s="168">
        <f t="shared" si="0"/>
        <v>0</v>
      </c>
      <c r="K35" s="114" t="b">
        <f t="shared" si="1"/>
        <v>1</v>
      </c>
      <c r="L35" s="82" t="str">
        <f>IFERROR($I35/'1.7 GHG Totals AUTO'!$F$41,"Please enter data")</f>
        <v>Please enter data</v>
      </c>
      <c r="M35" s="82" t="str">
        <f>IFERROR($I35/'1.7 GHG Totals AUTO'!$F$42,"Please enter data")</f>
        <v>Please enter data</v>
      </c>
      <c r="N35" s="82" t="str">
        <f>IFERROR($I35/'1.7 GHG Totals AUTO'!$F$40,"Please enter data")</f>
        <v>Please enter data</v>
      </c>
      <c r="O35" s="41"/>
      <c r="P35" s="357"/>
      <c r="Q35" s="358"/>
      <c r="R35" s="358"/>
      <c r="S35" s="359"/>
      <c r="T35" s="5"/>
    </row>
    <row r="36" spans="1:20" ht="16.5" thickTop="1" thickBot="1" x14ac:dyDescent="0.3">
      <c r="A36" s="5"/>
      <c r="B36" s="23" t="s">
        <v>35</v>
      </c>
      <c r="C36" s="174"/>
      <c r="D36" s="174"/>
      <c r="E36" s="174"/>
      <c r="F36" s="174"/>
      <c r="G36" s="174"/>
      <c r="H36" s="174"/>
      <c r="I36" s="164">
        <f t="shared" si="2"/>
        <v>0</v>
      </c>
      <c r="J36" s="168">
        <f t="shared" si="0"/>
        <v>0</v>
      </c>
      <c r="K36" s="114" t="b">
        <f t="shared" si="1"/>
        <v>1</v>
      </c>
      <c r="L36" s="82" t="str">
        <f>IFERROR($I36/'1.7 GHG Totals AUTO'!$F$41,"Please enter data")</f>
        <v>Please enter data</v>
      </c>
      <c r="M36" s="82" t="str">
        <f>IFERROR($I36/'1.7 GHG Totals AUTO'!$F$42,"Please enter data")</f>
        <v>Please enter data</v>
      </c>
      <c r="N36" s="82" t="str">
        <f>IFERROR($I36/'1.7 GHG Totals AUTO'!$F$40,"Please enter data")</f>
        <v>Please enter data</v>
      </c>
      <c r="O36" s="41"/>
      <c r="P36" s="357"/>
      <c r="Q36" s="358"/>
      <c r="R36" s="358"/>
      <c r="S36" s="359"/>
      <c r="T36" s="5"/>
    </row>
    <row r="37" spans="1:20" ht="16.5" thickTop="1" thickBot="1" x14ac:dyDescent="0.3">
      <c r="A37" s="5"/>
      <c r="B37" s="23" t="s">
        <v>36</v>
      </c>
      <c r="C37" s="174"/>
      <c r="D37" s="174"/>
      <c r="E37" s="174"/>
      <c r="F37" s="174"/>
      <c r="G37" s="174"/>
      <c r="H37" s="174"/>
      <c r="I37" s="164">
        <f t="shared" si="2"/>
        <v>0</v>
      </c>
      <c r="J37" s="168">
        <f t="shared" si="0"/>
        <v>0</v>
      </c>
      <c r="K37" s="114" t="b">
        <f t="shared" si="1"/>
        <v>1</v>
      </c>
      <c r="L37" s="82" t="str">
        <f>IFERROR($I37/'1.7 GHG Totals AUTO'!$F$41,"Please enter data")</f>
        <v>Please enter data</v>
      </c>
      <c r="M37" s="82" t="str">
        <f>IFERROR($I37/'1.7 GHG Totals AUTO'!$F$42,"Please enter data")</f>
        <v>Please enter data</v>
      </c>
      <c r="N37" s="82" t="str">
        <f>IFERROR($I37/'1.7 GHG Totals AUTO'!$F$40,"Please enter data")</f>
        <v>Please enter data</v>
      </c>
      <c r="O37" s="41"/>
      <c r="P37" s="357"/>
      <c r="Q37" s="358"/>
      <c r="R37" s="358"/>
      <c r="S37" s="359"/>
      <c r="T37" s="5"/>
    </row>
    <row r="38" spans="1:20" ht="16.5" thickTop="1" thickBot="1" x14ac:dyDescent="0.3">
      <c r="A38" s="5"/>
      <c r="B38" s="23" t="s">
        <v>37</v>
      </c>
      <c r="C38" s="174"/>
      <c r="D38" s="174"/>
      <c r="E38" s="174"/>
      <c r="F38" s="174"/>
      <c r="G38" s="174"/>
      <c r="H38" s="174"/>
      <c r="I38" s="164">
        <f t="shared" si="2"/>
        <v>0</v>
      </c>
      <c r="J38" s="168">
        <f t="shared" si="0"/>
        <v>0</v>
      </c>
      <c r="K38" s="114" t="b">
        <f t="shared" si="1"/>
        <v>1</v>
      </c>
      <c r="L38" s="82" t="str">
        <f>IFERROR($I38/'1.7 GHG Totals AUTO'!$F$41,"Please enter data")</f>
        <v>Please enter data</v>
      </c>
      <c r="M38" s="82" t="str">
        <f>IFERROR($I38/'1.7 GHG Totals AUTO'!$F$42,"Please enter data")</f>
        <v>Please enter data</v>
      </c>
      <c r="N38" s="82" t="str">
        <f>IFERROR($I38/'1.7 GHG Totals AUTO'!$F$40,"Please enter data")</f>
        <v>Please enter data</v>
      </c>
      <c r="O38" s="41"/>
      <c r="P38" s="357"/>
      <c r="Q38" s="358"/>
      <c r="R38" s="358"/>
      <c r="S38" s="359"/>
      <c r="T38" s="5"/>
    </row>
    <row r="39" spans="1:20" ht="40.35" customHeight="1" thickTop="1" thickBot="1" x14ac:dyDescent="0.3">
      <c r="A39" s="5"/>
      <c r="B39" s="250" t="s">
        <v>526</v>
      </c>
      <c r="C39" s="174"/>
      <c r="D39" s="174"/>
      <c r="E39" s="174"/>
      <c r="F39" s="174"/>
      <c r="G39" s="174"/>
      <c r="H39" s="174"/>
      <c r="I39" s="164">
        <f t="shared" si="2"/>
        <v>0</v>
      </c>
      <c r="J39" s="168">
        <f t="shared" si="0"/>
        <v>0</v>
      </c>
      <c r="K39" s="114" t="b">
        <f t="shared" si="1"/>
        <v>1</v>
      </c>
      <c r="L39" s="82" t="str">
        <f>IFERROR($I39/'1.7 GHG Totals AUTO'!$F$41,"Please enter data")</f>
        <v>Please enter data</v>
      </c>
      <c r="M39" s="82" t="str">
        <f>IFERROR($I39/'1.7 GHG Totals AUTO'!$F$42,"Please enter data")</f>
        <v>Please enter data</v>
      </c>
      <c r="N39" s="82" t="str">
        <f>IFERROR($I39/'1.7 GHG Totals AUTO'!$F$40,"Please enter data")</f>
        <v>Please enter data</v>
      </c>
      <c r="O39" s="41"/>
      <c r="P39" s="357"/>
      <c r="Q39" s="358"/>
      <c r="R39" s="358"/>
      <c r="S39" s="359"/>
      <c r="T39" s="5"/>
    </row>
    <row r="40" spans="1:20" ht="9.9499999999999993" customHeight="1" thickTop="1" thickBot="1" x14ac:dyDescent="0.3">
      <c r="A40" s="17"/>
      <c r="B40" s="26"/>
      <c r="C40" s="85"/>
      <c r="D40" s="85"/>
      <c r="E40" s="85"/>
      <c r="F40" s="86"/>
      <c r="G40" s="86"/>
      <c r="H40" s="62"/>
      <c r="I40" s="116"/>
      <c r="J40" s="116"/>
      <c r="K40" s="116"/>
      <c r="L40" s="296"/>
      <c r="M40" s="296"/>
      <c r="N40" s="296"/>
      <c r="O40" s="41"/>
      <c r="P40" s="360"/>
      <c r="Q40" s="361"/>
      <c r="R40" s="361"/>
      <c r="S40" s="362"/>
      <c r="T40" s="17"/>
    </row>
    <row r="41" spans="1:20" ht="17.25" thickTop="1" thickBot="1" x14ac:dyDescent="0.3">
      <c r="A41" s="5"/>
      <c r="B41" s="23" t="s">
        <v>50</v>
      </c>
      <c r="C41" s="177">
        <f>C17+C19</f>
        <v>0</v>
      </c>
      <c r="D41" s="177">
        <f>D17+D19</f>
        <v>0</v>
      </c>
      <c r="E41" s="177">
        <f t="shared" ref="E41" si="4">E17+E19</f>
        <v>0</v>
      </c>
      <c r="F41" s="177">
        <f>F17+F19</f>
        <v>0</v>
      </c>
      <c r="G41" s="164">
        <f>G17+G19</f>
        <v>0</v>
      </c>
      <c r="H41" s="165"/>
      <c r="I41" s="177">
        <f>I17+I19</f>
        <v>0</v>
      </c>
      <c r="J41" s="177">
        <f>J17+J19</f>
        <v>0</v>
      </c>
      <c r="K41" s="114" t="b">
        <f t="shared" si="1"/>
        <v>1</v>
      </c>
      <c r="L41" s="84"/>
      <c r="M41" s="84"/>
      <c r="N41" s="84"/>
      <c r="O41" s="60"/>
      <c r="P41" s="60"/>
      <c r="Q41" s="60"/>
      <c r="R41" s="60"/>
      <c r="S41" s="60"/>
      <c r="T41" s="5"/>
    </row>
    <row r="42" spans="1:20" ht="17.25" thickTop="1" thickBot="1" x14ac:dyDescent="0.3">
      <c r="A42" s="5"/>
      <c r="B42" s="23" t="s">
        <v>41</v>
      </c>
      <c r="C42" s="177">
        <f t="shared" ref="C42:E42" si="5">C17+C20</f>
        <v>0</v>
      </c>
      <c r="D42" s="177">
        <f t="shared" si="5"/>
        <v>0</v>
      </c>
      <c r="E42" s="177">
        <f t="shared" si="5"/>
        <v>0</v>
      </c>
      <c r="F42" s="177">
        <f>F17+F20</f>
        <v>0</v>
      </c>
      <c r="G42" s="164">
        <f>G17+G20</f>
        <v>0</v>
      </c>
      <c r="H42" s="165"/>
      <c r="I42" s="177">
        <f t="shared" ref="I42:J42" si="6">I17+I20</f>
        <v>0</v>
      </c>
      <c r="J42" s="177">
        <f t="shared" si="6"/>
        <v>0</v>
      </c>
      <c r="K42" s="114" t="b">
        <f t="shared" si="1"/>
        <v>1</v>
      </c>
      <c r="L42" s="84"/>
      <c r="M42" s="84"/>
      <c r="N42" s="84"/>
      <c r="O42" s="60"/>
      <c r="P42" s="60"/>
      <c r="Q42" s="60"/>
      <c r="R42" s="60"/>
      <c r="S42" s="60"/>
      <c r="T42" s="5"/>
    </row>
    <row r="43" spans="1:20" ht="17.25" thickTop="1" thickBot="1" x14ac:dyDescent="0.3">
      <c r="A43" s="5"/>
      <c r="B43" s="23" t="s">
        <v>51</v>
      </c>
      <c r="C43" s="177">
        <f t="shared" ref="C43:E43" si="7">SUM(C22:C32,C35:C38)</f>
        <v>0</v>
      </c>
      <c r="D43" s="163">
        <f t="shared" si="7"/>
        <v>0</v>
      </c>
      <c r="E43" s="163">
        <f t="shared" si="7"/>
        <v>0</v>
      </c>
      <c r="F43" s="177">
        <f>SUM(F22:F32,F35:F39)</f>
        <v>0</v>
      </c>
      <c r="G43" s="177">
        <f>SUM(G22:G32,G35:G39)</f>
        <v>0</v>
      </c>
      <c r="H43" s="165"/>
      <c r="I43" s="177">
        <f>SUM(I22:I32,I35:I39)</f>
        <v>0</v>
      </c>
      <c r="J43" s="164">
        <f>SUM(J22:J32,J35:J39)</f>
        <v>0</v>
      </c>
      <c r="K43" s="114" t="b">
        <f t="shared" si="1"/>
        <v>1</v>
      </c>
      <c r="L43" s="84"/>
      <c r="M43" s="84"/>
      <c r="N43" s="84"/>
      <c r="O43" s="60"/>
      <c r="P43" s="60"/>
      <c r="Q43" s="60"/>
      <c r="R43" s="60"/>
      <c r="S43" s="60"/>
      <c r="T43" s="5"/>
    </row>
    <row r="44" spans="1:20" ht="17.25" thickTop="1" thickBot="1" x14ac:dyDescent="0.3">
      <c r="A44" s="5"/>
      <c r="B44" s="23" t="s">
        <v>52</v>
      </c>
      <c r="C44" s="177">
        <f>C41+C43</f>
        <v>0</v>
      </c>
      <c r="D44" s="177">
        <f t="shared" ref="D44:G44" si="8">D41+D43</f>
        <v>0</v>
      </c>
      <c r="E44" s="177">
        <f t="shared" si="8"/>
        <v>0</v>
      </c>
      <c r="F44" s="177">
        <f>F41+F43</f>
        <v>0</v>
      </c>
      <c r="G44" s="177">
        <f t="shared" si="8"/>
        <v>0</v>
      </c>
      <c r="H44" s="165"/>
      <c r="I44" s="177">
        <f>I41+I43</f>
        <v>0</v>
      </c>
      <c r="J44" s="177">
        <f>J41+J43</f>
        <v>0</v>
      </c>
      <c r="K44" s="114" t="b">
        <f t="shared" si="1"/>
        <v>1</v>
      </c>
      <c r="L44" s="84"/>
      <c r="M44" s="84"/>
      <c r="N44" s="84"/>
      <c r="O44" s="60"/>
      <c r="P44" s="60"/>
      <c r="Q44" s="60"/>
      <c r="R44" s="60"/>
      <c r="S44" s="60"/>
      <c r="T44" s="5"/>
    </row>
    <row r="45" spans="1:20" ht="17.25" thickTop="1" thickBot="1" x14ac:dyDescent="0.3">
      <c r="A45" s="5"/>
      <c r="B45" s="23" t="s">
        <v>53</v>
      </c>
      <c r="C45" s="177">
        <f>C42+C43</f>
        <v>0</v>
      </c>
      <c r="D45" s="177">
        <f t="shared" ref="D45:G45" si="9">D42+D43</f>
        <v>0</v>
      </c>
      <c r="E45" s="177">
        <f t="shared" si="9"/>
        <v>0</v>
      </c>
      <c r="F45" s="177">
        <f>F42+F43</f>
        <v>0</v>
      </c>
      <c r="G45" s="177">
        <f t="shared" si="9"/>
        <v>0</v>
      </c>
      <c r="H45" s="165"/>
      <c r="I45" s="177">
        <f>I42+I43</f>
        <v>0</v>
      </c>
      <c r="J45" s="177">
        <f>J42+J43</f>
        <v>0</v>
      </c>
      <c r="K45" s="114" t="b">
        <f t="shared" si="1"/>
        <v>1</v>
      </c>
      <c r="L45" s="84"/>
      <c r="M45" s="84"/>
      <c r="N45" s="84"/>
      <c r="O45" s="60"/>
      <c r="P45" s="60"/>
      <c r="Q45" s="60"/>
      <c r="R45" s="60"/>
      <c r="S45" s="60"/>
      <c r="T45" s="5"/>
    </row>
    <row r="46" spans="1:20" ht="9.9499999999999993" customHeight="1" thickTop="1" thickBot="1" x14ac:dyDescent="0.3">
      <c r="A46" s="5"/>
      <c r="B46" s="23"/>
      <c r="C46" s="42"/>
      <c r="D46" s="42"/>
      <c r="E46" s="42"/>
      <c r="F46" s="42"/>
      <c r="G46" s="42"/>
      <c r="H46" s="55"/>
      <c r="I46" s="122"/>
      <c r="J46" s="122"/>
      <c r="K46" s="122"/>
      <c r="L46" s="122"/>
      <c r="M46" s="122"/>
      <c r="N46" s="123"/>
      <c r="O46" s="41"/>
      <c r="P46" s="60"/>
      <c r="Q46" s="60"/>
      <c r="R46" s="60"/>
      <c r="S46" s="60"/>
      <c r="T46" s="5"/>
    </row>
    <row r="47" spans="1:20" ht="31.5" thickTop="1" thickBot="1" x14ac:dyDescent="0.3">
      <c r="A47" s="5"/>
      <c r="B47" s="23" t="s">
        <v>56</v>
      </c>
      <c r="C47" s="33"/>
      <c r="D47" s="33"/>
      <c r="E47" s="33"/>
      <c r="F47" s="33"/>
      <c r="G47" s="55"/>
      <c r="H47" s="55"/>
      <c r="I47" s="82" t="str">
        <f>IFERROR(I44/'1.7 GHG Totals AUTO'!F41,"N/A")</f>
        <v>N/A</v>
      </c>
      <c r="J47" s="122"/>
      <c r="K47" s="122"/>
      <c r="L47" s="364" t="s">
        <v>486</v>
      </c>
      <c r="M47" s="365"/>
      <c r="N47" s="84"/>
      <c r="O47" s="60"/>
      <c r="P47" s="60"/>
      <c r="Q47" s="60"/>
      <c r="R47" s="60"/>
      <c r="S47" s="60"/>
      <c r="T47" s="5"/>
    </row>
    <row r="48" spans="1:20" ht="31.5" thickTop="1" thickBot="1" x14ac:dyDescent="0.3">
      <c r="A48" s="5"/>
      <c r="B48" s="23" t="s">
        <v>57</v>
      </c>
      <c r="C48" s="33"/>
      <c r="D48" s="33"/>
      <c r="E48" s="33"/>
      <c r="G48" s="55"/>
      <c r="H48" s="55"/>
      <c r="I48" s="82" t="str">
        <f>IFERROR(I45/'1.7 GHG Totals AUTO'!F42,"N/A")</f>
        <v>N/A</v>
      </c>
      <c r="J48" s="122"/>
      <c r="K48" s="122"/>
      <c r="L48" s="364"/>
      <c r="M48" s="365"/>
      <c r="N48" s="84"/>
      <c r="O48" s="60"/>
      <c r="P48" s="60"/>
      <c r="Q48" s="60"/>
      <c r="R48" s="60"/>
      <c r="S48" s="60"/>
      <c r="T48" s="5"/>
    </row>
    <row r="49" spans="1:20" ht="16.5" thickTop="1" x14ac:dyDescent="0.25">
      <c r="A49" s="5"/>
      <c r="B49" s="22"/>
      <c r="C49" s="25"/>
      <c r="D49" s="25"/>
      <c r="E49" s="25"/>
      <c r="F49" s="25"/>
      <c r="G49" s="55"/>
      <c r="H49" s="55"/>
      <c r="I49" s="55"/>
      <c r="J49" s="55"/>
      <c r="K49" s="55"/>
      <c r="L49" s="55"/>
      <c r="M49" s="55"/>
      <c r="N49" s="25"/>
      <c r="O49" s="28"/>
      <c r="P49" s="25"/>
      <c r="Q49" s="25"/>
      <c r="R49" s="25"/>
      <c r="S49" s="25"/>
      <c r="T49" s="25"/>
    </row>
    <row r="50" spans="1:20" ht="15.75" x14ac:dyDescent="0.25">
      <c r="A50" s="3"/>
      <c r="B50" s="3"/>
      <c r="C50" s="3"/>
      <c r="D50" s="3"/>
      <c r="E50" s="3"/>
      <c r="F50" s="3"/>
      <c r="G50" s="3"/>
      <c r="H50" s="3"/>
      <c r="I50" s="3"/>
      <c r="J50" s="3"/>
      <c r="K50" s="3"/>
      <c r="L50" s="3"/>
      <c r="M50" s="3"/>
      <c r="N50" s="3"/>
      <c r="O50" s="3"/>
      <c r="P50" s="3"/>
      <c r="Q50" s="3"/>
      <c r="R50" s="3"/>
      <c r="S50" s="3"/>
      <c r="T50" s="3"/>
    </row>
  </sheetData>
  <sheetProtection algorithmName="SHA-512" hashValue="frg959mL/Bw0QEwgFXrwQ6tK9ESIznTwAVlEDtAh68nSIPV9UlnU02Qmzyj69lxqLr95UzYjRBhGhNf4rdPibw==" saltValue="PSNQ1UTbT3fTy+PKc1pb1w==" spinCount="100000" sheet="1" objects="1" scenarios="1"/>
  <mergeCells count="9">
    <mergeCell ref="L47:M48"/>
    <mergeCell ref="H4:M4"/>
    <mergeCell ref="A2:T2"/>
    <mergeCell ref="P4:Q5"/>
    <mergeCell ref="P13:S15"/>
    <mergeCell ref="C13:N13"/>
    <mergeCell ref="C14:E14"/>
    <mergeCell ref="J14:K14"/>
    <mergeCell ref="P16:S40"/>
  </mergeCells>
  <hyperlinks>
    <hyperlink ref="P4" location="'0.1 Table of contents'!A1" display="BACK TO TABLE OF CONTENTS" xr:uid="{5410FA68-291D-4300-A30F-D1E1C6445373}"/>
    <hyperlink ref="L8" r:id="rId1" xr:uid="{776FDA2A-5078-42E9-B93A-BB939D71D98B}"/>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132B5-0982-4148-AA91-3B8725D6328E}">
  <sheetPr>
    <tabColor theme="4" tint="-0.249977111117893"/>
  </sheetPr>
  <dimension ref="A1:AL47"/>
  <sheetViews>
    <sheetView zoomScale="70" zoomScaleNormal="70" workbookViewId="0"/>
  </sheetViews>
  <sheetFormatPr defaultColWidth="0" defaultRowHeight="15" zeroHeight="1" x14ac:dyDescent="0.25"/>
  <cols>
    <col min="1" max="1" width="2.42578125" customWidth="1"/>
    <col min="2" max="2" width="51.28515625" customWidth="1"/>
    <col min="3" max="3" width="25.5703125" customWidth="1"/>
    <col min="4" max="4" width="53.42578125" customWidth="1"/>
    <col min="5" max="7" width="25.5703125" customWidth="1"/>
    <col min="8" max="8" width="2.5703125" customWidth="1"/>
    <col min="9" max="11" width="20.5703125" customWidth="1"/>
    <col min="12" max="12" width="30.5703125" customWidth="1"/>
    <col min="13" max="13" width="2.5703125" customWidth="1"/>
    <col min="14" max="26" width="8.85546875" hidden="1" customWidth="1"/>
    <col min="27" max="38" width="0" hidden="1" customWidth="1"/>
    <col min="39" max="16384" width="8.85546875" hidden="1"/>
  </cols>
  <sheetData>
    <row r="1" spans="1:13" ht="24.95" customHeight="1" x14ac:dyDescent="0.25">
      <c r="A1" s="4"/>
      <c r="B1" s="4"/>
      <c r="C1" s="4"/>
      <c r="D1" s="4"/>
      <c r="E1" s="4"/>
      <c r="F1" s="4"/>
      <c r="G1" s="4"/>
      <c r="H1" s="4"/>
      <c r="I1" s="4"/>
      <c r="J1" s="4"/>
      <c r="K1" s="4"/>
      <c r="L1" s="4"/>
      <c r="M1" s="4"/>
    </row>
    <row r="2" spans="1:13" ht="24.95" customHeight="1" thickBot="1" x14ac:dyDescent="0.3">
      <c r="A2" s="324" t="s">
        <v>12</v>
      </c>
      <c r="B2" s="324"/>
      <c r="C2" s="324"/>
      <c r="D2" s="324"/>
      <c r="E2" s="324"/>
      <c r="F2" s="324"/>
      <c r="G2" s="324"/>
      <c r="H2" s="324"/>
      <c r="I2" s="324"/>
      <c r="J2" s="324"/>
      <c r="K2" s="324"/>
      <c r="L2" s="324"/>
      <c r="M2" s="324"/>
    </row>
    <row r="3" spans="1:13" ht="24.95" customHeight="1" x14ac:dyDescent="0.25">
      <c r="A3" s="4"/>
      <c r="B3" s="44" t="s">
        <v>18</v>
      </c>
      <c r="C3" s="6"/>
      <c r="D3" s="4"/>
      <c r="E3" s="4"/>
      <c r="F3" s="4"/>
      <c r="G3" s="4"/>
      <c r="H3" s="6"/>
      <c r="I3" s="6"/>
      <c r="J3" s="6"/>
      <c r="K3" s="4"/>
      <c r="L3" s="4"/>
      <c r="M3" s="4"/>
    </row>
    <row r="4" spans="1:13" ht="24.95" customHeight="1" thickBot="1" x14ac:dyDescent="0.3">
      <c r="A4" s="4"/>
      <c r="B4" s="57" t="s">
        <v>19</v>
      </c>
      <c r="C4" s="4"/>
      <c r="D4" s="4"/>
      <c r="E4" s="4"/>
      <c r="F4" s="4"/>
      <c r="G4" s="4"/>
      <c r="H4" s="4"/>
      <c r="I4" s="4"/>
      <c r="J4" s="4"/>
      <c r="K4" s="4"/>
      <c r="L4" s="4"/>
      <c r="M4" s="4"/>
    </row>
    <row r="5" spans="1:13" ht="24.95" customHeight="1" x14ac:dyDescent="0.25">
      <c r="A5" s="17"/>
      <c r="B5" s="45" t="s">
        <v>20</v>
      </c>
      <c r="C5" s="4"/>
      <c r="D5" s="10" t="s">
        <v>0</v>
      </c>
      <c r="E5" s="18" t="str">
        <f>'0.2 About the submission form'!$B$35</f>
        <v>1.0 Net-Zero Submission Form Part II (Excel)</v>
      </c>
      <c r="F5" s="4"/>
      <c r="G5" s="4"/>
      <c r="H5" s="10"/>
      <c r="I5" s="350" t="s">
        <v>504</v>
      </c>
      <c r="J5" s="351"/>
      <c r="K5" s="17"/>
      <c r="L5" s="17"/>
      <c r="M5" s="17"/>
    </row>
    <row r="6" spans="1:13" ht="24.95" customHeight="1" thickBot="1" x14ac:dyDescent="0.3">
      <c r="A6" s="17"/>
      <c r="B6" s="58" t="s">
        <v>21</v>
      </c>
      <c r="C6" s="4"/>
      <c r="D6" s="10" t="s">
        <v>1</v>
      </c>
      <c r="E6" s="65" t="s">
        <v>13</v>
      </c>
      <c r="F6" s="4"/>
      <c r="G6" s="4"/>
      <c r="H6" s="10"/>
      <c r="I6" s="352"/>
      <c r="J6" s="353"/>
      <c r="K6" s="17"/>
      <c r="L6" s="17"/>
      <c r="M6" s="17"/>
    </row>
    <row r="7" spans="1:13" ht="24.95" customHeight="1" thickBot="1" x14ac:dyDescent="0.3">
      <c r="A7" s="17"/>
      <c r="B7" s="59" t="s">
        <v>22</v>
      </c>
      <c r="C7" s="4"/>
      <c r="D7" s="4"/>
      <c r="E7" s="4"/>
      <c r="F7" s="4"/>
      <c r="G7" s="4"/>
      <c r="H7" s="10"/>
      <c r="I7" s="19"/>
      <c r="J7" s="19"/>
      <c r="K7" s="17"/>
      <c r="L7" s="17"/>
      <c r="M7" s="17"/>
    </row>
    <row r="8" spans="1:13" ht="24.95" customHeight="1" x14ac:dyDescent="0.25">
      <c r="A8" s="4"/>
      <c r="B8" s="4"/>
      <c r="C8" s="4"/>
      <c r="D8" s="4"/>
      <c r="E8" s="4"/>
      <c r="F8" s="4"/>
      <c r="G8" s="4"/>
      <c r="H8" s="4"/>
      <c r="I8" s="4"/>
      <c r="J8" s="4"/>
      <c r="K8" s="4"/>
      <c r="L8" s="4"/>
      <c r="M8" s="4"/>
    </row>
    <row r="9" spans="1:13" ht="12.75" customHeight="1" x14ac:dyDescent="0.25">
      <c r="A9" s="3"/>
      <c r="B9" s="3"/>
      <c r="C9" s="3"/>
      <c r="D9" s="3"/>
      <c r="E9" s="3"/>
      <c r="F9" s="3"/>
      <c r="G9" s="3"/>
      <c r="H9" s="3"/>
      <c r="I9" s="3"/>
      <c r="J9" s="3"/>
      <c r="K9" s="3"/>
      <c r="L9" s="3"/>
      <c r="M9" s="3"/>
    </row>
    <row r="10" spans="1:13" ht="20.100000000000001" customHeight="1" thickBot="1" x14ac:dyDescent="0.3">
      <c r="A10" s="4"/>
      <c r="B10" s="7"/>
      <c r="C10" s="27"/>
      <c r="D10" s="27"/>
      <c r="E10" s="27"/>
      <c r="F10" s="27"/>
      <c r="G10" s="27"/>
      <c r="H10" s="27"/>
      <c r="I10" s="27"/>
      <c r="J10" s="27"/>
      <c r="K10" s="27"/>
      <c r="L10" s="27"/>
      <c r="M10" s="25"/>
    </row>
    <row r="11" spans="1:13" ht="39.950000000000003" customHeight="1" thickTop="1" thickBot="1" x14ac:dyDescent="0.3">
      <c r="A11" s="4"/>
      <c r="B11" s="34"/>
      <c r="C11" s="363" t="s">
        <v>493</v>
      </c>
      <c r="D11" s="363"/>
      <c r="E11" s="363"/>
      <c r="F11" s="271" t="s">
        <v>558</v>
      </c>
      <c r="G11" s="61"/>
      <c r="H11" s="35"/>
      <c r="I11" s="341" t="s">
        <v>23</v>
      </c>
      <c r="J11" s="342"/>
      <c r="K11" s="342"/>
      <c r="L11" s="343"/>
      <c r="M11" s="8"/>
    </row>
    <row r="12" spans="1:13" ht="9.9499999999999993" customHeight="1" thickTop="1" x14ac:dyDescent="0.25">
      <c r="A12" s="4"/>
      <c r="B12" s="26"/>
      <c r="C12" s="36"/>
      <c r="D12" s="37"/>
      <c r="E12" s="37"/>
      <c r="F12" s="37"/>
      <c r="G12" s="37"/>
      <c r="H12" s="35"/>
      <c r="I12" s="344"/>
      <c r="J12" s="345"/>
      <c r="K12" s="345"/>
      <c r="L12" s="346"/>
      <c r="M12" s="5"/>
    </row>
    <row r="13" spans="1:13" s="1" customFormat="1" ht="69.95" customHeight="1" thickBot="1" x14ac:dyDescent="0.3">
      <c r="A13" s="29"/>
      <c r="B13" s="24"/>
      <c r="C13" s="30" t="s">
        <v>45</v>
      </c>
      <c r="D13" s="30" t="s">
        <v>46</v>
      </c>
      <c r="E13" s="30" t="s">
        <v>47</v>
      </c>
      <c r="F13" s="30" t="s">
        <v>48</v>
      </c>
      <c r="G13" s="30" t="s">
        <v>49</v>
      </c>
      <c r="H13" s="38"/>
      <c r="I13" s="347"/>
      <c r="J13" s="348"/>
      <c r="K13" s="348"/>
      <c r="L13" s="349"/>
      <c r="M13" s="31"/>
    </row>
    <row r="14" spans="1:13" ht="9.9499999999999993" customHeight="1" thickBot="1" x14ac:dyDescent="0.3">
      <c r="A14" s="4"/>
      <c r="B14" s="26"/>
      <c r="C14" s="39"/>
      <c r="D14" s="26"/>
      <c r="E14" s="26"/>
      <c r="F14" s="26"/>
      <c r="G14" s="26"/>
      <c r="H14" s="40"/>
      <c r="I14" s="354" t="s">
        <v>575</v>
      </c>
      <c r="J14" s="355"/>
      <c r="K14" s="355"/>
      <c r="L14" s="356"/>
      <c r="M14" s="5"/>
    </row>
    <row r="15" spans="1:13" ht="20.100000000000001" customHeight="1" thickTop="1" thickBot="1" x14ac:dyDescent="0.3">
      <c r="A15" s="4"/>
      <c r="B15" s="26" t="s">
        <v>79</v>
      </c>
      <c r="C15" s="159"/>
      <c r="D15" s="61"/>
      <c r="E15" s="82" t="str">
        <f>IFERROR(C15/'1.7 GHG Totals AUTO'!$F$41,"Please enter data")</f>
        <v>Please enter data</v>
      </c>
      <c r="F15" s="82" t="str">
        <f>IFERROR(C15/'1.7 GHG Totals AUTO'!$F$42,"Please enter data")</f>
        <v>Please enter data</v>
      </c>
      <c r="G15" s="83"/>
      <c r="H15" s="41"/>
      <c r="I15" s="357"/>
      <c r="J15" s="358"/>
      <c r="K15" s="358"/>
      <c r="L15" s="359"/>
      <c r="M15" s="5"/>
    </row>
    <row r="16" spans="1:13" ht="9.9499999999999993" customHeight="1" thickTop="1" thickBot="1" x14ac:dyDescent="0.3">
      <c r="A16" s="4"/>
      <c r="B16" s="26"/>
      <c r="C16" s="160"/>
      <c r="D16" s="62"/>
      <c r="E16" s="296"/>
      <c r="F16" s="296"/>
      <c r="G16" s="296"/>
      <c r="H16" s="41"/>
      <c r="I16" s="357"/>
      <c r="J16" s="358"/>
      <c r="K16" s="358"/>
      <c r="L16" s="359"/>
      <c r="M16" s="5"/>
    </row>
    <row r="17" spans="1:13" ht="20.100000000000001" customHeight="1" thickTop="1" thickBot="1" x14ac:dyDescent="0.3">
      <c r="A17" s="5"/>
      <c r="B17" s="26" t="s">
        <v>451</v>
      </c>
      <c r="C17" s="161"/>
      <c r="D17" s="61"/>
      <c r="E17" s="82" t="str">
        <f>IFERROR(C17/'1.7 GHG Totals AUTO'!$F$41,"Please enter data in column C, ignore if no emissions")</f>
        <v>Please enter data in column C, ignore if no emissions</v>
      </c>
      <c r="F17" s="82" t="str">
        <f>IFERROR(C17/'1.7 GHG Totals AUTO'!$F$42,"Please enter data")</f>
        <v>Please enter data</v>
      </c>
      <c r="G17" s="83"/>
      <c r="H17" s="41"/>
      <c r="I17" s="357"/>
      <c r="J17" s="358"/>
      <c r="K17" s="358"/>
      <c r="L17" s="359"/>
      <c r="M17" s="5"/>
    </row>
    <row r="18" spans="1:13" ht="20.100000000000001" customHeight="1" thickTop="1" thickBot="1" x14ac:dyDescent="0.3">
      <c r="A18" s="5"/>
      <c r="B18" s="26" t="s">
        <v>452</v>
      </c>
      <c r="C18" s="161"/>
      <c r="D18" s="61"/>
      <c r="E18" s="82" t="str">
        <f>IFERROR(C18/'1.7 GHG Totals AUTO'!$F$41,"Please enter data")</f>
        <v>Please enter data</v>
      </c>
      <c r="F18" s="82" t="str">
        <f>IFERROR(C18/'1.7 GHG Totals AUTO'!$F$42,"Please enter data")</f>
        <v>Please enter data</v>
      </c>
      <c r="G18" s="83"/>
      <c r="H18" s="41"/>
      <c r="I18" s="357"/>
      <c r="J18" s="358"/>
      <c r="K18" s="358"/>
      <c r="L18" s="359"/>
      <c r="M18" s="5"/>
    </row>
    <row r="19" spans="1:13" ht="9.9499999999999993" customHeight="1" thickTop="1" thickBot="1" x14ac:dyDescent="0.3">
      <c r="A19" s="5"/>
      <c r="B19" s="42"/>
      <c r="C19" s="162"/>
      <c r="D19" s="42"/>
      <c r="E19" s="84"/>
      <c r="F19" s="84"/>
      <c r="G19" s="84"/>
      <c r="H19" s="63"/>
      <c r="I19" s="357"/>
      <c r="J19" s="358"/>
      <c r="K19" s="358"/>
      <c r="L19" s="359"/>
      <c r="M19" s="5"/>
    </row>
    <row r="20" spans="1:13" ht="20.100000000000001" customHeight="1" thickTop="1" thickBot="1" x14ac:dyDescent="0.3">
      <c r="A20" s="5"/>
      <c r="B20" s="23" t="s">
        <v>24</v>
      </c>
      <c r="C20" s="161"/>
      <c r="D20" s="61"/>
      <c r="E20" s="82" t="str">
        <f>IFERROR(C20/'1.7 GHG Totals AUTO'!$F$41,"Please enter data")</f>
        <v>Please enter data</v>
      </c>
      <c r="F20" s="82" t="str">
        <f>IFERROR(C20/'1.7 GHG Totals AUTO'!$F$42,"Please enter data")</f>
        <v>Please enter data</v>
      </c>
      <c r="G20" s="82" t="str">
        <f>IFERROR(C20/'1.7 GHG Totals AUTO'!$M$40,"Please enter data")</f>
        <v>Please enter data</v>
      </c>
      <c r="H20" s="41"/>
      <c r="I20" s="357"/>
      <c r="J20" s="358"/>
      <c r="K20" s="358"/>
      <c r="L20" s="359"/>
      <c r="M20" s="5"/>
    </row>
    <row r="21" spans="1:13" ht="20.100000000000001" customHeight="1" thickTop="1" thickBot="1" x14ac:dyDescent="0.3">
      <c r="A21" s="5"/>
      <c r="B21" s="23" t="s">
        <v>25</v>
      </c>
      <c r="C21" s="161"/>
      <c r="D21" s="61"/>
      <c r="E21" s="82" t="str">
        <f>IFERROR(C21/'1.7 GHG Totals AUTO'!$F$41,"Please enter data")</f>
        <v>Please enter data</v>
      </c>
      <c r="F21" s="82" t="str">
        <f>IFERROR(C21/'1.7 GHG Totals AUTO'!$F$42,"Please enter data")</f>
        <v>Please enter data</v>
      </c>
      <c r="G21" s="82" t="str">
        <f>IFERROR(C21/'1.7 GHG Totals AUTO'!$M$40,"Please enter data")</f>
        <v>Please enter data</v>
      </c>
      <c r="H21" s="41"/>
      <c r="I21" s="357"/>
      <c r="J21" s="358"/>
      <c r="K21" s="358"/>
      <c r="L21" s="359"/>
      <c r="M21" s="5"/>
    </row>
    <row r="22" spans="1:13" ht="20.100000000000001" customHeight="1" thickTop="1" thickBot="1" x14ac:dyDescent="0.3">
      <c r="A22" s="5"/>
      <c r="B22" s="23" t="s">
        <v>26</v>
      </c>
      <c r="C22" s="161"/>
      <c r="D22" s="61"/>
      <c r="E22" s="82" t="str">
        <f>IFERROR(C22/'1.7 GHG Totals AUTO'!$F$41,"Please enter data")</f>
        <v>Please enter data</v>
      </c>
      <c r="F22" s="82" t="str">
        <f>IFERROR(C22/'1.7 GHG Totals AUTO'!$F$42,"Please enter data")</f>
        <v>Please enter data</v>
      </c>
      <c r="G22" s="82" t="str">
        <f>IFERROR(C22/'1.7 GHG Totals AUTO'!$M$40,"Please enter data")</f>
        <v>Please enter data</v>
      </c>
      <c r="H22" s="41"/>
      <c r="I22" s="357"/>
      <c r="J22" s="358"/>
      <c r="K22" s="358"/>
      <c r="L22" s="359"/>
      <c r="M22" s="5"/>
    </row>
    <row r="23" spans="1:13" ht="20.100000000000001" customHeight="1" thickTop="1" thickBot="1" x14ac:dyDescent="0.3">
      <c r="A23" s="5"/>
      <c r="B23" s="23" t="s">
        <v>27</v>
      </c>
      <c r="C23" s="161"/>
      <c r="D23" s="61"/>
      <c r="E23" s="82" t="str">
        <f>IFERROR(C23/'1.7 GHG Totals AUTO'!$F$41,"Please enter data")</f>
        <v>Please enter data</v>
      </c>
      <c r="F23" s="82" t="str">
        <f>IFERROR(C23/'1.7 GHG Totals AUTO'!$F$42,"Please enter data")</f>
        <v>Please enter data</v>
      </c>
      <c r="G23" s="82" t="str">
        <f>IFERROR(C23/'1.7 GHG Totals AUTO'!$M$40,"Please enter data")</f>
        <v>Please enter data</v>
      </c>
      <c r="H23" s="41"/>
      <c r="I23" s="357"/>
      <c r="J23" s="358"/>
      <c r="K23" s="358"/>
      <c r="L23" s="359"/>
      <c r="M23" s="5"/>
    </row>
    <row r="24" spans="1:13" ht="20.100000000000001" customHeight="1" thickTop="1" thickBot="1" x14ac:dyDescent="0.3">
      <c r="A24" s="5"/>
      <c r="B24" s="23" t="s">
        <v>28</v>
      </c>
      <c r="C24" s="161"/>
      <c r="D24" s="61"/>
      <c r="E24" s="82" t="str">
        <f>IFERROR(C24/'1.7 GHG Totals AUTO'!$F$41,"Please enter data")</f>
        <v>Please enter data</v>
      </c>
      <c r="F24" s="82" t="str">
        <f>IFERROR(C24/'1.7 GHG Totals AUTO'!$F$42,"Please enter data")</f>
        <v>Please enter data</v>
      </c>
      <c r="G24" s="82" t="str">
        <f>IFERROR(C24/'1.7 GHG Totals AUTO'!$M$40,"Please enter data")</f>
        <v>Please enter data</v>
      </c>
      <c r="H24" s="41"/>
      <c r="I24" s="357"/>
      <c r="J24" s="358"/>
      <c r="K24" s="358"/>
      <c r="L24" s="359"/>
      <c r="M24" s="5"/>
    </row>
    <row r="25" spans="1:13" ht="20.100000000000001" customHeight="1" thickTop="1" thickBot="1" x14ac:dyDescent="0.3">
      <c r="A25" s="5"/>
      <c r="B25" s="23" t="s">
        <v>29</v>
      </c>
      <c r="C25" s="161"/>
      <c r="D25" s="61"/>
      <c r="E25" s="82" t="str">
        <f>IFERROR(C25/'1.7 GHG Totals AUTO'!$F$41,"Please enter data")</f>
        <v>Please enter data</v>
      </c>
      <c r="F25" s="82" t="str">
        <f>IFERROR(C25/'1.7 GHG Totals AUTO'!$F$42,"Please enter data")</f>
        <v>Please enter data</v>
      </c>
      <c r="G25" s="82" t="str">
        <f>IFERROR(C25/'1.7 GHG Totals AUTO'!$M$40,"Please enter data")</f>
        <v>Please enter data</v>
      </c>
      <c r="H25" s="41"/>
      <c r="I25" s="357"/>
      <c r="J25" s="358"/>
      <c r="K25" s="358"/>
      <c r="L25" s="359"/>
      <c r="M25" s="5"/>
    </row>
    <row r="26" spans="1:13" ht="20.100000000000001" customHeight="1" thickTop="1" thickBot="1" x14ac:dyDescent="0.3">
      <c r="A26" s="5"/>
      <c r="B26" s="23" t="s">
        <v>30</v>
      </c>
      <c r="C26" s="161"/>
      <c r="D26" s="61"/>
      <c r="E26" s="82" t="str">
        <f>IFERROR(C26/'1.7 GHG Totals AUTO'!$F$41,"Please enter data")</f>
        <v>Please enter data</v>
      </c>
      <c r="F26" s="82" t="str">
        <f>IFERROR(C26/'1.7 GHG Totals AUTO'!$F$42,"Please enter data")</f>
        <v>Please enter data</v>
      </c>
      <c r="G26" s="82" t="str">
        <f>IFERROR(C26/'1.7 GHG Totals AUTO'!$M$40,"Please enter data")</f>
        <v>Please enter data</v>
      </c>
      <c r="H26" s="41"/>
      <c r="I26" s="357"/>
      <c r="J26" s="358"/>
      <c r="K26" s="358"/>
      <c r="L26" s="359"/>
      <c r="M26" s="5"/>
    </row>
    <row r="27" spans="1:13" ht="20.100000000000001" customHeight="1" thickTop="1" thickBot="1" x14ac:dyDescent="0.3">
      <c r="A27" s="5"/>
      <c r="B27" s="23" t="s">
        <v>31</v>
      </c>
      <c r="C27" s="161"/>
      <c r="D27" s="61"/>
      <c r="E27" s="82" t="str">
        <f>IFERROR(C27/'1.7 GHG Totals AUTO'!$F$41,"Please enter data")</f>
        <v>Please enter data</v>
      </c>
      <c r="F27" s="82" t="str">
        <f>IFERROR(C27/'1.7 GHG Totals AUTO'!$F$42,"Please enter data")</f>
        <v>Please enter data</v>
      </c>
      <c r="G27" s="82" t="str">
        <f>IFERROR(C27/'1.7 GHG Totals AUTO'!$M$40,"Please enter data")</f>
        <v>Please enter data</v>
      </c>
      <c r="H27" s="41"/>
      <c r="I27" s="357"/>
      <c r="J27" s="358"/>
      <c r="K27" s="358"/>
      <c r="L27" s="359"/>
      <c r="M27" s="5"/>
    </row>
    <row r="28" spans="1:13" ht="20.100000000000001" customHeight="1" thickTop="1" thickBot="1" x14ac:dyDescent="0.3">
      <c r="A28" s="5"/>
      <c r="B28" s="23" t="s">
        <v>32</v>
      </c>
      <c r="C28" s="161"/>
      <c r="D28" s="61"/>
      <c r="E28" s="82" t="str">
        <f>IFERROR(C28/'1.7 GHG Totals AUTO'!$F$41,"Please enter data")</f>
        <v>Please enter data</v>
      </c>
      <c r="F28" s="82" t="str">
        <f>IFERROR(C28/'1.7 GHG Totals AUTO'!$F$42,"Please enter data")</f>
        <v>Please enter data</v>
      </c>
      <c r="G28" s="82" t="str">
        <f>IFERROR(C28/'1.7 GHG Totals AUTO'!$M$40,"Please enter data")</f>
        <v>Please enter data</v>
      </c>
      <c r="H28" s="41"/>
      <c r="I28" s="357"/>
      <c r="J28" s="358"/>
      <c r="K28" s="358"/>
      <c r="L28" s="359"/>
      <c r="M28" s="5"/>
    </row>
    <row r="29" spans="1:13" ht="20.100000000000001" customHeight="1" thickTop="1" thickBot="1" x14ac:dyDescent="0.3">
      <c r="A29" s="5"/>
      <c r="B29" s="32" t="s">
        <v>33</v>
      </c>
      <c r="C29" s="161"/>
      <c r="D29" s="61"/>
      <c r="E29" s="82" t="str">
        <f>IFERROR(C29/'1.7 GHG Totals AUTO'!$F$41,"Please enter data")</f>
        <v>Please enter data</v>
      </c>
      <c r="F29" s="82" t="str">
        <f>IFERROR(C29/'1.7 GHG Totals AUTO'!$F$42,"Please enter data")</f>
        <v>Please enter data</v>
      </c>
      <c r="G29" s="82" t="str">
        <f>IFERROR(C29/'1.7 GHG Totals AUTO'!$M$40,"Please enter data")</f>
        <v>Please enter data</v>
      </c>
      <c r="H29" s="41"/>
      <c r="I29" s="357"/>
      <c r="J29" s="358"/>
      <c r="K29" s="358"/>
      <c r="L29" s="359"/>
      <c r="M29" s="5"/>
    </row>
    <row r="30" spans="1:13" ht="20.100000000000001" customHeight="1" thickTop="1" thickBot="1" x14ac:dyDescent="0.3">
      <c r="A30" s="5"/>
      <c r="B30" s="23" t="s">
        <v>38</v>
      </c>
      <c r="C30" s="164">
        <f>C31+C32</f>
        <v>0</v>
      </c>
      <c r="D30" s="61"/>
      <c r="E30" s="82" t="str">
        <f>IFERROR(C30/'1.7 GHG Totals AUTO'!$F$41,"Please enter data")</f>
        <v>Please enter data</v>
      </c>
      <c r="F30" s="82" t="str">
        <f>IFERROR(C30/'1.7 GHG Totals AUTO'!$F$42,"Please enter data")</f>
        <v>Please enter data</v>
      </c>
      <c r="G30" s="82" t="str">
        <f>IFERROR(C30/'1.7 GHG Totals AUTO'!$M$40,"Please enter data")</f>
        <v>Please enter data</v>
      </c>
      <c r="H30" s="41"/>
      <c r="I30" s="357"/>
      <c r="J30" s="358"/>
      <c r="K30" s="358"/>
      <c r="L30" s="359"/>
      <c r="M30" s="5"/>
    </row>
    <row r="31" spans="1:13" ht="40.35" customHeight="1" thickTop="1" thickBot="1" x14ac:dyDescent="0.3">
      <c r="A31" s="5"/>
      <c r="B31" s="43" t="s">
        <v>525</v>
      </c>
      <c r="C31" s="161"/>
      <c r="D31" s="61"/>
      <c r="E31" s="82" t="str">
        <f>IFERROR(C31/'1.7 GHG Totals AUTO'!$F$41,"Please enter data")</f>
        <v>Please enter data</v>
      </c>
      <c r="F31" s="82" t="str">
        <f>IFERROR(C31/'1.7 GHG Totals AUTO'!$F$42,"Please enter data")</f>
        <v>Please enter data</v>
      </c>
      <c r="G31" s="82" t="str">
        <f>IFERROR(C31/'1.7 GHG Totals AUTO'!$M$40,"Please enter data")</f>
        <v>Please enter data</v>
      </c>
      <c r="H31" s="41"/>
      <c r="I31" s="357"/>
      <c r="J31" s="358"/>
      <c r="K31" s="358"/>
      <c r="L31" s="359"/>
      <c r="M31" s="5"/>
    </row>
    <row r="32" spans="1:13" ht="20.25" customHeight="1" thickTop="1" thickBot="1" x14ac:dyDescent="0.3">
      <c r="A32" s="5"/>
      <c r="B32" s="43" t="s">
        <v>524</v>
      </c>
      <c r="C32" s="161"/>
      <c r="D32" s="61"/>
      <c r="E32" s="82" t="str">
        <f>IFERROR(C32/'1.7 GHG Totals AUTO'!$F$41,"Please enter data")</f>
        <v>Please enter data</v>
      </c>
      <c r="F32" s="82" t="str">
        <f>IFERROR(C32/'1.7 GHG Totals AUTO'!$F$42,"Please enter data")</f>
        <v>Please enter data</v>
      </c>
      <c r="G32" s="82" t="str">
        <f>IFERROR(C32/'1.7 GHG Totals AUTO'!$M$40,"Please enter data")</f>
        <v>Please enter data</v>
      </c>
      <c r="H32" s="41"/>
      <c r="I32" s="357"/>
      <c r="J32" s="358"/>
      <c r="K32" s="358"/>
      <c r="L32" s="359"/>
      <c r="M32" s="5"/>
    </row>
    <row r="33" spans="1:13" ht="20.100000000000001" customHeight="1" thickTop="1" thickBot="1" x14ac:dyDescent="0.3">
      <c r="A33" s="5"/>
      <c r="B33" s="23" t="s">
        <v>34</v>
      </c>
      <c r="C33" s="161"/>
      <c r="D33" s="61"/>
      <c r="E33" s="82" t="str">
        <f>IFERROR(C33/'1.7 GHG Totals AUTO'!$F$41,"Please enter data")</f>
        <v>Please enter data</v>
      </c>
      <c r="F33" s="82" t="str">
        <f>IFERROR(C33/'1.7 GHG Totals AUTO'!$F$42,"Please enter data")</f>
        <v>Please enter data</v>
      </c>
      <c r="G33" s="82" t="str">
        <f>IFERROR(C33/'1.7 GHG Totals AUTO'!$M$40,"Please enter data")</f>
        <v>Please enter data</v>
      </c>
      <c r="H33" s="41"/>
      <c r="I33" s="357"/>
      <c r="J33" s="358"/>
      <c r="K33" s="358"/>
      <c r="L33" s="359"/>
      <c r="M33" s="5"/>
    </row>
    <row r="34" spans="1:13" ht="20.100000000000001" customHeight="1" thickTop="1" thickBot="1" x14ac:dyDescent="0.3">
      <c r="A34" s="5"/>
      <c r="B34" s="23" t="s">
        <v>35</v>
      </c>
      <c r="C34" s="161"/>
      <c r="D34" s="61"/>
      <c r="E34" s="82" t="str">
        <f>IFERROR(C34/'1.7 GHG Totals AUTO'!$F$41,"Please enter data")</f>
        <v>Please enter data</v>
      </c>
      <c r="F34" s="82" t="str">
        <f>IFERROR(C34/'1.7 GHG Totals AUTO'!$F$42,"Please enter data")</f>
        <v>Please enter data</v>
      </c>
      <c r="G34" s="82" t="str">
        <f>IFERROR(C34/'1.7 GHG Totals AUTO'!$M$40,"Please enter data")</f>
        <v>Please enter data</v>
      </c>
      <c r="H34" s="41"/>
      <c r="I34" s="357"/>
      <c r="J34" s="358"/>
      <c r="K34" s="358"/>
      <c r="L34" s="359"/>
      <c r="M34" s="5"/>
    </row>
    <row r="35" spans="1:13" ht="20.100000000000001" customHeight="1" thickTop="1" thickBot="1" x14ac:dyDescent="0.3">
      <c r="A35" s="5"/>
      <c r="B35" s="23" t="s">
        <v>36</v>
      </c>
      <c r="C35" s="161"/>
      <c r="D35" s="61"/>
      <c r="E35" s="82" t="str">
        <f>IFERROR(C35/'1.7 GHG Totals AUTO'!$F$41,"Please enter data")</f>
        <v>Please enter data</v>
      </c>
      <c r="F35" s="82" t="str">
        <f>IFERROR(C35/'1.7 GHG Totals AUTO'!$F$42,"Please enter data")</f>
        <v>Please enter data</v>
      </c>
      <c r="G35" s="82" t="str">
        <f>IFERROR(C35/'1.7 GHG Totals AUTO'!$M$40,"Please enter data")</f>
        <v>Please enter data</v>
      </c>
      <c r="H35" s="41"/>
      <c r="I35" s="357"/>
      <c r="J35" s="358"/>
      <c r="K35" s="358"/>
      <c r="L35" s="359"/>
      <c r="M35" s="5"/>
    </row>
    <row r="36" spans="1:13" ht="20.100000000000001" customHeight="1" thickTop="1" thickBot="1" x14ac:dyDescent="0.3">
      <c r="A36" s="5"/>
      <c r="B36" s="23" t="s">
        <v>37</v>
      </c>
      <c r="C36" s="161"/>
      <c r="D36" s="61"/>
      <c r="E36" s="82" t="str">
        <f>IFERROR(C36/'1.7 GHG Totals AUTO'!$F$41,"Please enter data")</f>
        <v>Please enter data</v>
      </c>
      <c r="F36" s="82" t="str">
        <f>IFERROR(C36/'1.7 GHG Totals AUTO'!$F$42,"Please enter data")</f>
        <v>Please enter data</v>
      </c>
      <c r="G36" s="82" t="str">
        <f>IFERROR(C36/'1.7 GHG Totals AUTO'!$M$40,"Please enter data")</f>
        <v>Please enter data</v>
      </c>
      <c r="H36" s="41"/>
      <c r="I36" s="357"/>
      <c r="J36" s="358"/>
      <c r="K36" s="358"/>
      <c r="L36" s="359"/>
      <c r="M36" s="5"/>
    </row>
    <row r="37" spans="1:13" ht="40.35" customHeight="1" thickTop="1" thickBot="1" x14ac:dyDescent="0.3">
      <c r="A37" s="5"/>
      <c r="B37" s="250" t="s">
        <v>526</v>
      </c>
      <c r="C37" s="161"/>
      <c r="D37" s="251"/>
      <c r="E37" s="82" t="str">
        <f>IFERROR(C37/'1.7 GHG Totals AUTO'!$F$41,"Please enter data")</f>
        <v>Please enter data</v>
      </c>
      <c r="F37" s="82" t="str">
        <f>IFERROR(C37/'1.7 GHG Totals AUTO'!$F$42,"Please enter data")</f>
        <v>Please enter data</v>
      </c>
      <c r="G37" s="82" t="str">
        <f>IFERROR(C37/'1.7 GHG Totals AUTO'!$M$40,"Please enter data")</f>
        <v>Please enter data</v>
      </c>
      <c r="H37" s="41"/>
      <c r="I37" s="360"/>
      <c r="J37" s="361"/>
      <c r="K37" s="361"/>
      <c r="L37" s="362"/>
      <c r="M37" s="5"/>
    </row>
    <row r="38" spans="1:13" ht="9.9499999999999993" customHeight="1" thickTop="1" thickBot="1" x14ac:dyDescent="0.3">
      <c r="A38" s="5"/>
      <c r="B38" s="42"/>
      <c r="C38" s="162"/>
      <c r="D38" s="42"/>
      <c r="E38" s="42"/>
      <c r="F38" s="42"/>
      <c r="G38" s="42"/>
      <c r="H38" s="63"/>
      <c r="I38" s="5"/>
      <c r="J38" s="5"/>
      <c r="K38" s="5"/>
      <c r="L38" s="5"/>
      <c r="M38" s="5"/>
    </row>
    <row r="39" spans="1:13" ht="20.100000000000001" customHeight="1" thickTop="1" thickBot="1" x14ac:dyDescent="0.3">
      <c r="A39" s="5"/>
      <c r="B39" s="23" t="s">
        <v>50</v>
      </c>
      <c r="C39" s="164">
        <f>C15+C17</f>
        <v>0</v>
      </c>
      <c r="D39" s="60"/>
      <c r="E39" s="60"/>
      <c r="F39" s="60"/>
      <c r="G39" s="60"/>
      <c r="H39" s="60"/>
      <c r="I39" s="60"/>
      <c r="J39" s="60"/>
      <c r="K39" s="60"/>
      <c r="L39" s="60"/>
      <c r="M39" s="5"/>
    </row>
    <row r="40" spans="1:13" ht="20.100000000000001" customHeight="1" thickTop="1" thickBot="1" x14ac:dyDescent="0.3">
      <c r="A40" s="5"/>
      <c r="B40" s="23" t="s">
        <v>41</v>
      </c>
      <c r="C40" s="164">
        <f>C15+C18</f>
        <v>0</v>
      </c>
      <c r="D40" s="60"/>
      <c r="E40" s="60"/>
      <c r="F40" s="60"/>
      <c r="G40" s="60"/>
      <c r="H40" s="60"/>
      <c r="I40" s="60"/>
      <c r="J40" s="60"/>
      <c r="K40" s="60"/>
      <c r="L40" s="60"/>
      <c r="M40" s="5"/>
    </row>
    <row r="41" spans="1:13" ht="20.100000000000001" customHeight="1" thickTop="1" thickBot="1" x14ac:dyDescent="0.3">
      <c r="A41" s="5"/>
      <c r="B41" s="23" t="s">
        <v>51</v>
      </c>
      <c r="C41" s="164">
        <f>SUM(C20:C30,C33:C37)</f>
        <v>0</v>
      </c>
      <c r="D41" s="60"/>
      <c r="E41" s="60"/>
      <c r="F41" s="60"/>
      <c r="G41" s="60"/>
      <c r="H41" s="60"/>
      <c r="I41" s="60"/>
      <c r="J41" s="60"/>
      <c r="K41" s="60"/>
      <c r="L41" s="60"/>
      <c r="M41" s="5"/>
    </row>
    <row r="42" spans="1:13" ht="20.100000000000001" customHeight="1" thickTop="1" thickBot="1" x14ac:dyDescent="0.3">
      <c r="A42" s="5"/>
      <c r="B42" s="23" t="s">
        <v>52</v>
      </c>
      <c r="C42" s="164">
        <f>C39+C41</f>
        <v>0</v>
      </c>
      <c r="D42" s="60"/>
      <c r="E42" s="60"/>
      <c r="F42" s="60"/>
      <c r="G42" s="60"/>
      <c r="H42" s="60"/>
      <c r="I42" s="60"/>
      <c r="J42" s="60"/>
      <c r="K42" s="60"/>
      <c r="L42" s="60"/>
      <c r="M42" s="5"/>
    </row>
    <row r="43" spans="1:13" ht="20.100000000000001" customHeight="1" thickTop="1" thickBot="1" x14ac:dyDescent="0.3">
      <c r="A43" s="5"/>
      <c r="B43" s="23" t="s">
        <v>53</v>
      </c>
      <c r="C43" s="164">
        <f>C40+C41</f>
        <v>0</v>
      </c>
      <c r="D43" s="60"/>
      <c r="E43" s="60"/>
      <c r="F43" s="60"/>
      <c r="G43" s="60"/>
      <c r="H43" s="60"/>
      <c r="I43" s="60"/>
      <c r="J43" s="60"/>
      <c r="K43" s="60"/>
      <c r="L43" s="60"/>
      <c r="M43" s="5"/>
    </row>
    <row r="44" spans="1:13" ht="39.950000000000003" customHeight="1" thickTop="1" thickBot="1" x14ac:dyDescent="0.3">
      <c r="A44" s="5"/>
      <c r="B44" s="23" t="s">
        <v>476</v>
      </c>
      <c r="C44" s="82" t="str">
        <f>IFERROR(C41/'1.7 GHG Totals AUTO'!F41,"N/A")</f>
        <v>N/A</v>
      </c>
      <c r="D44" s="60"/>
      <c r="E44" s="60"/>
      <c r="F44" s="60"/>
      <c r="G44" s="60"/>
      <c r="H44" s="60"/>
      <c r="I44" s="60"/>
      <c r="J44" s="60"/>
      <c r="K44" s="60"/>
      <c r="L44" s="60"/>
      <c r="M44" s="5"/>
    </row>
    <row r="45" spans="1:13" ht="39.950000000000003" customHeight="1" thickTop="1" thickBot="1" x14ac:dyDescent="0.3">
      <c r="A45" s="5"/>
      <c r="B45" s="23" t="s">
        <v>477</v>
      </c>
      <c r="C45" s="82" t="str">
        <f>IFERROR(C41/'1.7 GHG Totals AUTO'!F42,"N/A")</f>
        <v>N/A</v>
      </c>
      <c r="D45" s="60"/>
      <c r="E45" s="60"/>
      <c r="F45" s="60"/>
      <c r="G45" s="60"/>
      <c r="H45" s="60"/>
      <c r="I45" s="60"/>
      <c r="J45" s="60"/>
      <c r="K45" s="60"/>
      <c r="L45" s="60"/>
      <c r="M45" s="5"/>
    </row>
    <row r="46" spans="1:13" ht="16.5" thickTop="1" x14ac:dyDescent="0.25">
      <c r="A46" s="5"/>
      <c r="B46" s="25"/>
      <c r="C46" s="25"/>
      <c r="D46" s="25"/>
      <c r="E46" s="25"/>
      <c r="F46" s="25"/>
      <c r="G46" s="25"/>
      <c r="H46" s="28"/>
      <c r="I46" s="25"/>
      <c r="J46" s="25"/>
      <c r="K46" s="25"/>
      <c r="L46" s="25"/>
      <c r="M46" s="25"/>
    </row>
    <row r="47" spans="1:13" s="3" customFormat="1" x14ac:dyDescent="0.2"/>
  </sheetData>
  <sheetProtection algorithmName="SHA-512" hashValue="7om18rJ1qLcgxslbz1qlyHN4bdjU4TXoHCC4Id2wExAky2y6iJgVYo9pmEHlNpii+OvKuxkZBgnNY0Q7bQUxLw==" saltValue="I5mg0s1BSANBbyQpBt1fRg==" spinCount="100000" sheet="1"/>
  <protectedRanges>
    <protectedRange sqref="K10:L10 N10:W10 I10 C15 C17:C18 C38:G38 C20:C29" name="base year emissions"/>
    <protectedRange sqref="D15:G15 D17:G18 D20:G37" name="base year emissions_1"/>
    <protectedRange sqref="C30:C37" name="base year emissions_2"/>
  </protectedRanges>
  <mergeCells count="5">
    <mergeCell ref="A2:M2"/>
    <mergeCell ref="I11:L13"/>
    <mergeCell ref="I5:J6"/>
    <mergeCell ref="I14:L37"/>
    <mergeCell ref="C11:E11"/>
  </mergeCells>
  <hyperlinks>
    <hyperlink ref="I5" location="'0.1 Table of contents'!A1" display="BACK TO TABLE OF CONTENTS" xr:uid="{7363F432-CBD5-400C-8ADB-C7D85D5B2130}"/>
    <hyperlink ref="E6" r:id="rId1" xr:uid="{68184663-6A50-4812-8D42-9E61B39A9CE6}"/>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0BA19-655D-4838-AC0F-62100B3CCA63}">
  <sheetPr codeName="Sheet9">
    <tabColor theme="4" tint="-0.249977111117893"/>
    <pageSetUpPr autoPageBreaks="0"/>
  </sheetPr>
  <dimension ref="A1:T50"/>
  <sheetViews>
    <sheetView zoomScale="70" zoomScaleNormal="70" workbookViewId="0">
      <pane xSplit="2" topLeftCell="F1" activePane="topRight" state="frozen"/>
      <selection pane="topRight"/>
    </sheetView>
  </sheetViews>
  <sheetFormatPr defaultColWidth="0" defaultRowHeight="15" zeroHeight="1" x14ac:dyDescent="0.25"/>
  <cols>
    <col min="1" max="1" width="2.42578125" customWidth="1"/>
    <col min="2" max="2" width="60.42578125" bestFit="1" customWidth="1"/>
    <col min="3" max="5" width="20.5703125" hidden="1" customWidth="1"/>
    <col min="6" max="7" width="20.5703125" customWidth="1"/>
    <col min="8" max="8" width="31.5703125" bestFit="1" customWidth="1"/>
    <col min="9" max="9" width="20.5703125" customWidth="1"/>
    <col min="10" max="11" width="20.5703125" hidden="1" customWidth="1"/>
    <col min="12" max="12" width="28.85546875" customWidth="1"/>
    <col min="13" max="14" width="20.5703125" customWidth="1"/>
    <col min="15" max="15" width="2.5703125" customWidth="1"/>
    <col min="16" max="18" width="20.5703125" customWidth="1"/>
    <col min="19" max="19" width="30.5703125" customWidth="1"/>
    <col min="20" max="20" width="2.5703125" customWidth="1"/>
    <col min="21" max="16384" width="10.85546875" hidden="1"/>
  </cols>
  <sheetData>
    <row r="1" spans="1:20" x14ac:dyDescent="0.25">
      <c r="A1" s="88"/>
      <c r="B1" s="88"/>
      <c r="C1" s="88"/>
      <c r="D1" s="88"/>
      <c r="E1" s="88"/>
      <c r="F1" s="88"/>
      <c r="G1" s="88"/>
      <c r="H1" s="88"/>
      <c r="I1" s="88"/>
      <c r="J1" s="88"/>
      <c r="K1" s="88"/>
      <c r="L1" s="88"/>
      <c r="M1" s="88"/>
      <c r="N1" s="88"/>
      <c r="O1" s="88"/>
      <c r="P1" s="88"/>
      <c r="Q1" s="88"/>
      <c r="R1" s="88"/>
      <c r="S1" s="88"/>
      <c r="T1" s="88"/>
    </row>
    <row r="2" spans="1:20" ht="28.5" thickBot="1" x14ac:dyDescent="0.3">
      <c r="A2" s="371" t="s">
        <v>12</v>
      </c>
      <c r="B2" s="371"/>
      <c r="C2" s="371"/>
      <c r="D2" s="371"/>
      <c r="E2" s="371"/>
      <c r="F2" s="371"/>
      <c r="G2" s="371"/>
      <c r="H2" s="371"/>
      <c r="I2" s="371"/>
      <c r="J2" s="371"/>
      <c r="K2" s="371"/>
      <c r="L2" s="371"/>
      <c r="M2" s="371"/>
      <c r="N2" s="371"/>
      <c r="O2" s="371"/>
      <c r="P2" s="371"/>
      <c r="Q2" s="371"/>
      <c r="R2" s="371"/>
      <c r="S2" s="371"/>
      <c r="T2" s="185"/>
    </row>
    <row r="3" spans="1:20" ht="15.75" x14ac:dyDescent="0.25">
      <c r="A3" s="89"/>
      <c r="B3" s="90" t="s">
        <v>18</v>
      </c>
      <c r="C3" s="89"/>
      <c r="D3" s="89"/>
      <c r="E3" s="91"/>
      <c r="F3" s="92"/>
      <c r="G3" s="89"/>
      <c r="H3" s="89"/>
      <c r="I3" s="89"/>
      <c r="J3" s="89"/>
      <c r="K3" s="89"/>
      <c r="L3" s="89"/>
      <c r="M3" s="89"/>
      <c r="N3" s="89"/>
      <c r="O3" s="92"/>
      <c r="P3" s="92"/>
      <c r="Q3" s="92"/>
      <c r="R3" s="89"/>
      <c r="S3" s="89"/>
      <c r="T3" s="89"/>
    </row>
    <row r="4" spans="1:20" ht="20.25" x14ac:dyDescent="0.3">
      <c r="A4" s="89"/>
      <c r="B4" s="93" t="s">
        <v>19</v>
      </c>
      <c r="C4" s="89"/>
      <c r="D4" s="89"/>
      <c r="E4" s="89"/>
      <c r="F4" s="92"/>
      <c r="G4" s="89"/>
      <c r="H4" s="366" t="s">
        <v>483</v>
      </c>
      <c r="I4" s="366"/>
      <c r="J4" s="366"/>
      <c r="K4" s="366"/>
      <c r="L4" s="366"/>
      <c r="M4" s="366"/>
      <c r="N4" s="89"/>
      <c r="O4" s="89"/>
      <c r="P4" s="89"/>
      <c r="Q4" s="89"/>
      <c r="R4" s="89"/>
      <c r="S4" s="89"/>
      <c r="T4" s="89"/>
    </row>
    <row r="5" spans="1:20" ht="15.75" x14ac:dyDescent="0.25">
      <c r="A5" s="89"/>
      <c r="B5" s="94" t="s">
        <v>20</v>
      </c>
      <c r="C5" s="73"/>
      <c r="D5" s="89"/>
      <c r="E5" s="89"/>
      <c r="F5" s="92"/>
      <c r="G5" s="89"/>
      <c r="H5" s="89"/>
      <c r="I5" s="89"/>
      <c r="J5" s="89"/>
      <c r="K5" s="89"/>
      <c r="L5" s="89"/>
      <c r="M5" s="89"/>
      <c r="N5" s="89"/>
      <c r="O5" s="89"/>
      <c r="P5" s="89"/>
      <c r="Q5" s="89"/>
      <c r="R5" s="89"/>
      <c r="S5" s="89"/>
      <c r="T5" s="89"/>
    </row>
    <row r="6" spans="1:20" ht="16.5" thickBot="1" x14ac:dyDescent="0.3">
      <c r="A6" s="89"/>
      <c r="B6" s="95" t="s">
        <v>21</v>
      </c>
      <c r="C6" s="89"/>
      <c r="D6" s="89"/>
      <c r="E6" s="89"/>
      <c r="F6" s="92"/>
      <c r="G6" s="89"/>
      <c r="H6" s="89"/>
      <c r="I6" s="89"/>
      <c r="J6" s="89"/>
      <c r="K6" s="89"/>
      <c r="L6" s="89"/>
      <c r="M6" s="89"/>
      <c r="N6" s="89"/>
      <c r="O6" s="89"/>
      <c r="P6" s="89"/>
      <c r="Q6" s="89"/>
      <c r="R6" s="89"/>
      <c r="S6" s="89"/>
      <c r="T6" s="89"/>
    </row>
    <row r="7" spans="1:20" ht="18" customHeight="1" x14ac:dyDescent="0.3">
      <c r="A7" s="89"/>
      <c r="B7" s="96" t="s">
        <v>439</v>
      </c>
      <c r="C7" s="89"/>
      <c r="D7" s="89"/>
      <c r="E7" s="89"/>
      <c r="F7" s="92"/>
      <c r="G7" s="89"/>
      <c r="H7" s="183"/>
      <c r="I7" s="97" t="s">
        <v>0</v>
      </c>
      <c r="J7" s="97"/>
      <c r="K7" s="97"/>
      <c r="L7" s="18" t="str">
        <f>'0.2 About the submission form'!$B$35</f>
        <v>1.0 Net-Zero Submission Form Part II (Excel)</v>
      </c>
      <c r="M7" s="89"/>
      <c r="N7" s="89"/>
      <c r="O7" s="97"/>
      <c r="P7" s="350" t="s">
        <v>504</v>
      </c>
      <c r="Q7" s="351"/>
      <c r="R7" s="89"/>
      <c r="S7" s="89"/>
      <c r="T7" s="89"/>
    </row>
    <row r="8" spans="1:20" ht="15.6" customHeight="1" thickBot="1" x14ac:dyDescent="0.3">
      <c r="A8" s="89"/>
      <c r="B8" s="98" t="s">
        <v>440</v>
      </c>
      <c r="C8" s="89"/>
      <c r="D8" s="89"/>
      <c r="E8" s="89"/>
      <c r="F8" s="92"/>
      <c r="G8" s="89"/>
      <c r="H8" s="89"/>
      <c r="I8" s="97" t="s">
        <v>1</v>
      </c>
      <c r="J8" s="97"/>
      <c r="K8" s="97"/>
      <c r="L8" s="65" t="s">
        <v>13</v>
      </c>
      <c r="M8" s="89"/>
      <c r="N8" s="89"/>
      <c r="O8" s="97"/>
      <c r="P8" s="352"/>
      <c r="Q8" s="353"/>
      <c r="R8" s="89"/>
      <c r="S8" s="89"/>
      <c r="T8" s="89"/>
    </row>
    <row r="9" spans="1:20" ht="16.5" thickBot="1" x14ac:dyDescent="0.3">
      <c r="A9" s="89"/>
      <c r="B9" s="100" t="s">
        <v>22</v>
      </c>
      <c r="C9" s="89"/>
      <c r="D9" s="89"/>
      <c r="E9" s="89"/>
      <c r="F9" s="92"/>
      <c r="G9" s="89"/>
      <c r="H9" s="89"/>
      <c r="I9" s="89"/>
      <c r="J9" s="89"/>
      <c r="K9" s="89"/>
      <c r="L9" s="89"/>
      <c r="M9" s="89"/>
      <c r="N9" s="89"/>
      <c r="O9" s="97"/>
      <c r="P9" s="92"/>
      <c r="Q9" s="92"/>
      <c r="R9" s="89"/>
      <c r="S9" s="89"/>
      <c r="T9" s="89"/>
    </row>
    <row r="10" spans="1:20" x14ac:dyDescent="0.25">
      <c r="A10" s="89"/>
      <c r="B10" s="89"/>
      <c r="C10" s="89"/>
      <c r="D10" s="89"/>
      <c r="E10" s="89"/>
      <c r="F10" s="89"/>
      <c r="G10" s="89"/>
      <c r="H10" s="89"/>
      <c r="I10" s="89"/>
      <c r="J10" s="89"/>
      <c r="K10" s="89"/>
      <c r="L10" s="89"/>
      <c r="M10" s="89"/>
      <c r="N10" s="89"/>
      <c r="O10" s="89"/>
      <c r="P10" s="89"/>
      <c r="Q10" s="89"/>
      <c r="R10" s="89"/>
      <c r="S10" s="89"/>
      <c r="T10" s="89"/>
    </row>
    <row r="11" spans="1:20" ht="15.75" x14ac:dyDescent="0.25">
      <c r="A11" s="101"/>
      <c r="B11" s="101"/>
      <c r="C11" s="101"/>
      <c r="D11" s="101"/>
      <c r="E11" s="101"/>
      <c r="F11" s="101"/>
      <c r="G11" s="101"/>
      <c r="H11" s="101"/>
      <c r="I11" s="101"/>
      <c r="J11" s="101"/>
      <c r="K11" s="101"/>
      <c r="L11" s="101"/>
      <c r="M11" s="101"/>
      <c r="N11" s="101"/>
      <c r="O11" s="101"/>
      <c r="P11" s="101"/>
      <c r="Q11" s="101"/>
      <c r="R11" s="101"/>
      <c r="S11" s="101"/>
      <c r="T11" s="101"/>
    </row>
    <row r="12" spans="1:20" ht="16.5" thickBot="1" x14ac:dyDescent="0.3">
      <c r="A12" s="89"/>
      <c r="B12" s="102"/>
      <c r="C12" s="102"/>
      <c r="D12" s="102"/>
      <c r="E12" s="102"/>
      <c r="F12" s="103"/>
      <c r="G12" s="103"/>
      <c r="H12" s="103"/>
      <c r="I12" s="103"/>
      <c r="J12" s="103"/>
      <c r="K12" s="103"/>
      <c r="L12" s="103"/>
      <c r="M12" s="103"/>
      <c r="N12" s="103"/>
      <c r="O12" s="103"/>
      <c r="P12" s="103"/>
      <c r="Q12" s="103"/>
      <c r="R12" s="103"/>
      <c r="S12" s="103"/>
      <c r="T12" s="103"/>
    </row>
    <row r="13" spans="1:20" x14ac:dyDescent="0.25">
      <c r="A13" s="89"/>
      <c r="B13" s="104"/>
      <c r="C13" s="372" t="s">
        <v>494</v>
      </c>
      <c r="D13" s="372"/>
      <c r="E13" s="372"/>
      <c r="F13" s="372"/>
      <c r="G13" s="372"/>
      <c r="H13" s="372"/>
      <c r="I13" s="372"/>
      <c r="J13" s="372"/>
      <c r="K13" s="372"/>
      <c r="L13" s="372"/>
      <c r="M13" s="372"/>
      <c r="N13" s="372"/>
      <c r="O13" s="105"/>
      <c r="P13" s="373" t="s">
        <v>23</v>
      </c>
      <c r="Q13" s="374"/>
      <c r="R13" s="374"/>
      <c r="S13" s="375"/>
      <c r="T13" s="106"/>
    </row>
    <row r="14" spans="1:20" ht="9.9499999999999993" customHeight="1" x14ac:dyDescent="0.25">
      <c r="A14" s="89"/>
      <c r="B14" s="104"/>
      <c r="C14" s="368" t="s">
        <v>485</v>
      </c>
      <c r="D14" s="368"/>
      <c r="E14" s="368"/>
      <c r="F14" s="107"/>
      <c r="G14" s="107"/>
      <c r="H14" s="107"/>
      <c r="I14" s="107"/>
      <c r="J14" s="368" t="s">
        <v>485</v>
      </c>
      <c r="K14" s="368"/>
      <c r="L14" s="105"/>
      <c r="M14" s="105"/>
      <c r="N14" s="105"/>
      <c r="O14" s="105"/>
      <c r="P14" s="376"/>
      <c r="Q14" s="377"/>
      <c r="R14" s="377"/>
      <c r="S14" s="378"/>
      <c r="T14" s="106"/>
    </row>
    <row r="15" spans="1:20" ht="65.25" thickBot="1" x14ac:dyDescent="0.3">
      <c r="A15" s="108"/>
      <c r="B15" s="109"/>
      <c r="C15" s="110" t="s">
        <v>447</v>
      </c>
      <c r="D15" s="110" t="s">
        <v>448</v>
      </c>
      <c r="E15" s="110" t="s">
        <v>449</v>
      </c>
      <c r="F15" s="110" t="s">
        <v>445</v>
      </c>
      <c r="G15" s="110" t="s">
        <v>446</v>
      </c>
      <c r="H15" s="110" t="s">
        <v>46</v>
      </c>
      <c r="I15" s="110" t="s">
        <v>55</v>
      </c>
      <c r="J15" s="110" t="s">
        <v>466</v>
      </c>
      <c r="K15" s="110" t="s">
        <v>450</v>
      </c>
      <c r="L15" s="110" t="s">
        <v>47</v>
      </c>
      <c r="M15" s="110" t="s">
        <v>48</v>
      </c>
      <c r="N15" s="110" t="s">
        <v>49</v>
      </c>
      <c r="O15" s="111"/>
      <c r="P15" s="379"/>
      <c r="Q15" s="380"/>
      <c r="R15" s="380"/>
      <c r="S15" s="381"/>
      <c r="T15" s="108"/>
    </row>
    <row r="16" spans="1:20" ht="9.9499999999999993" customHeight="1" thickBot="1" x14ac:dyDescent="0.3">
      <c r="A16" s="89"/>
      <c r="B16" s="104"/>
      <c r="C16" s="104"/>
      <c r="D16" s="104"/>
      <c r="E16" s="104"/>
      <c r="F16" s="104"/>
      <c r="G16" s="112"/>
      <c r="H16" s="104"/>
      <c r="I16" s="112"/>
      <c r="J16" s="104"/>
      <c r="K16" s="104"/>
      <c r="L16" s="104"/>
      <c r="M16" s="104"/>
      <c r="N16" s="104"/>
      <c r="O16" s="113"/>
      <c r="P16" s="382" t="s">
        <v>570</v>
      </c>
      <c r="Q16" s="383"/>
      <c r="R16" s="383"/>
      <c r="S16" s="384"/>
      <c r="T16" s="89"/>
    </row>
    <row r="17" spans="1:20" ht="16.5" customHeight="1" thickTop="1" thickBot="1" x14ac:dyDescent="0.3">
      <c r="A17" s="89"/>
      <c r="B17" s="104" t="s">
        <v>79</v>
      </c>
      <c r="C17" s="169"/>
      <c r="D17" s="169"/>
      <c r="E17" s="170"/>
      <c r="F17" s="171"/>
      <c r="G17" s="161"/>
      <c r="H17" s="179"/>
      <c r="I17" s="164">
        <f>F17-G17</f>
        <v>0</v>
      </c>
      <c r="J17" s="168">
        <f>E17+D17+C17</f>
        <v>0</v>
      </c>
      <c r="K17" s="114" t="b">
        <f>I17=J17</f>
        <v>1</v>
      </c>
      <c r="L17" s="82" t="str">
        <f>IFERROR($I17/'1.7 GHG Totals AUTO'!$M$41,"Please enter data")</f>
        <v>Please enter data</v>
      </c>
      <c r="M17" s="82" t="str">
        <f>IFERROR($I17/'1.7 GHG Totals AUTO'!$M$42,"Please enter data")</f>
        <v>Please enter data</v>
      </c>
      <c r="N17" s="83"/>
      <c r="O17" s="115"/>
      <c r="P17" s="385"/>
      <c r="Q17" s="386"/>
      <c r="R17" s="386"/>
      <c r="S17" s="387"/>
      <c r="T17" s="89"/>
    </row>
    <row r="18" spans="1:20" ht="9.9499999999999993" customHeight="1" thickTop="1" thickBot="1" x14ac:dyDescent="0.3">
      <c r="A18" s="89"/>
      <c r="B18" s="104"/>
      <c r="C18" s="160"/>
      <c r="D18" s="160"/>
      <c r="E18" s="160"/>
      <c r="F18" s="172"/>
      <c r="G18" s="172"/>
      <c r="H18" s="193"/>
      <c r="I18" s="166"/>
      <c r="J18" s="166"/>
      <c r="K18" s="116"/>
      <c r="L18" s="116"/>
      <c r="M18" s="116"/>
      <c r="N18" s="116"/>
      <c r="O18" s="115"/>
      <c r="P18" s="385"/>
      <c r="Q18" s="386"/>
      <c r="R18" s="386"/>
      <c r="S18" s="387"/>
      <c r="T18" s="89"/>
    </row>
    <row r="19" spans="1:20" ht="16.5" thickTop="1" thickBot="1" x14ac:dyDescent="0.3">
      <c r="A19" s="89"/>
      <c r="B19" s="104" t="s">
        <v>451</v>
      </c>
      <c r="C19" s="173"/>
      <c r="D19" s="173"/>
      <c r="E19" s="173"/>
      <c r="F19" s="173"/>
      <c r="G19" s="174"/>
      <c r="H19" s="174"/>
      <c r="I19" s="164">
        <f>F19-G19</f>
        <v>0</v>
      </c>
      <c r="J19" s="168">
        <f t="shared" ref="J19:J36" si="0">E19+D19+C19</f>
        <v>0</v>
      </c>
      <c r="K19" s="114" t="b">
        <f t="shared" ref="K19:K45" si="1">I19=J19</f>
        <v>1</v>
      </c>
      <c r="L19" s="82" t="str">
        <f>IFERROR($I19/'1.7 GHG Totals AUTO'!$M$41,"Please enter data")</f>
        <v>Please enter data</v>
      </c>
      <c r="M19" s="82" t="str">
        <f>IFERROR($I19/'1.7 GHG Totals AUTO'!$M$42,"Please enter data")</f>
        <v>Please enter data</v>
      </c>
      <c r="N19" s="83"/>
      <c r="O19" s="115"/>
      <c r="P19" s="385"/>
      <c r="Q19" s="386"/>
      <c r="R19" s="386"/>
      <c r="S19" s="387"/>
      <c r="T19" s="89"/>
    </row>
    <row r="20" spans="1:20" ht="16.5" thickTop="1" thickBot="1" x14ac:dyDescent="0.3">
      <c r="A20" s="89"/>
      <c r="B20" s="104" t="s">
        <v>452</v>
      </c>
      <c r="C20" s="173"/>
      <c r="D20" s="173"/>
      <c r="E20" s="173"/>
      <c r="F20" s="173"/>
      <c r="G20" s="174"/>
      <c r="H20" s="174"/>
      <c r="I20" s="164">
        <f>F20-G20</f>
        <v>0</v>
      </c>
      <c r="J20" s="168">
        <f t="shared" si="0"/>
        <v>0</v>
      </c>
      <c r="K20" s="114" t="b">
        <f t="shared" si="1"/>
        <v>1</v>
      </c>
      <c r="L20" s="82" t="str">
        <f>IFERROR($I20/'1.7 GHG Totals AUTO'!$M$41,"Please enter data")</f>
        <v>Please enter data</v>
      </c>
      <c r="M20" s="82" t="str">
        <f>IFERROR($I20/'1.7 GHG Totals AUTO'!$M$42,"Please enter data")</f>
        <v>Please enter data</v>
      </c>
      <c r="N20" s="83"/>
      <c r="O20" s="115"/>
      <c r="P20" s="385"/>
      <c r="Q20" s="386"/>
      <c r="R20" s="386"/>
      <c r="S20" s="387"/>
      <c r="T20" s="89"/>
    </row>
    <row r="21" spans="1:20" ht="9.9499999999999993" customHeight="1" thickTop="1" thickBot="1" x14ac:dyDescent="0.3">
      <c r="A21" s="89"/>
      <c r="B21" s="104"/>
      <c r="C21" s="160"/>
      <c r="D21" s="160"/>
      <c r="E21" s="160"/>
      <c r="F21" s="172"/>
      <c r="G21" s="172"/>
      <c r="H21" s="172"/>
      <c r="I21" s="167"/>
      <c r="J21" s="167"/>
      <c r="K21" s="117"/>
      <c r="L21" s="117"/>
      <c r="M21" s="117"/>
      <c r="N21" s="117"/>
      <c r="O21" s="115"/>
      <c r="P21" s="385"/>
      <c r="Q21" s="386"/>
      <c r="R21" s="386"/>
      <c r="S21" s="387"/>
      <c r="T21" s="89"/>
    </row>
    <row r="22" spans="1:20" ht="16.5" customHeight="1" thickTop="1" thickBot="1" x14ac:dyDescent="0.3">
      <c r="A22" s="89"/>
      <c r="B22" s="118" t="s">
        <v>24</v>
      </c>
      <c r="C22" s="169"/>
      <c r="D22" s="169"/>
      <c r="E22" s="170"/>
      <c r="F22" s="175"/>
      <c r="G22" s="161"/>
      <c r="H22" s="161"/>
      <c r="I22" s="164">
        <f t="shared" ref="I22:I39" si="2">F22-G22</f>
        <v>0</v>
      </c>
      <c r="J22" s="168">
        <f t="shared" si="0"/>
        <v>0</v>
      </c>
      <c r="K22" s="114" t="b">
        <f t="shared" si="1"/>
        <v>1</v>
      </c>
      <c r="L22" s="82" t="str">
        <f>IFERROR($I22/'1.7 GHG Totals AUTO'!$M$41,"Please enter data")</f>
        <v>Please enter data</v>
      </c>
      <c r="M22" s="82" t="str">
        <f>IFERROR($I22/'1.7 GHG Totals AUTO'!$M$42,"Please enter data")</f>
        <v>Please enter data</v>
      </c>
      <c r="N22" s="82" t="str">
        <f>IFERROR($I22/'1.7 GHG Totals AUTO'!$M$40,"Please enter data")</f>
        <v>Please enter data</v>
      </c>
      <c r="O22" s="115"/>
      <c r="P22" s="385"/>
      <c r="Q22" s="386"/>
      <c r="R22" s="386"/>
      <c r="S22" s="387"/>
      <c r="T22" s="89"/>
    </row>
    <row r="23" spans="1:20" ht="16.5" thickTop="1" thickBot="1" x14ac:dyDescent="0.3">
      <c r="A23" s="89"/>
      <c r="B23" s="118" t="s">
        <v>25</v>
      </c>
      <c r="C23" s="174"/>
      <c r="D23" s="174"/>
      <c r="E23" s="174"/>
      <c r="F23" s="173"/>
      <c r="G23" s="174"/>
      <c r="H23" s="174"/>
      <c r="I23" s="164">
        <f t="shared" si="2"/>
        <v>0</v>
      </c>
      <c r="J23" s="168">
        <f t="shared" si="0"/>
        <v>0</v>
      </c>
      <c r="K23" s="114" t="b">
        <f t="shared" si="1"/>
        <v>1</v>
      </c>
      <c r="L23" s="82" t="str">
        <f>IFERROR($I23/'1.7 GHG Totals AUTO'!$M$41,"Please enter data")</f>
        <v>Please enter data</v>
      </c>
      <c r="M23" s="82" t="str">
        <f>IFERROR($I23/'1.7 GHG Totals AUTO'!$M$42,"Please enter data")</f>
        <v>Please enter data</v>
      </c>
      <c r="N23" s="82" t="str">
        <f>IFERROR($I23/'1.7 GHG Totals AUTO'!$M$40,"Please enter data")</f>
        <v>Please enter data</v>
      </c>
      <c r="O23" s="115"/>
      <c r="P23" s="385"/>
      <c r="Q23" s="386"/>
      <c r="R23" s="386"/>
      <c r="S23" s="387"/>
      <c r="T23" s="89"/>
    </row>
    <row r="24" spans="1:20" ht="16.5" thickTop="1" thickBot="1" x14ac:dyDescent="0.3">
      <c r="A24" s="89"/>
      <c r="B24" s="118" t="s">
        <v>26</v>
      </c>
      <c r="C24" s="174"/>
      <c r="D24" s="174"/>
      <c r="E24" s="174"/>
      <c r="F24" s="173"/>
      <c r="G24" s="174"/>
      <c r="H24" s="174"/>
      <c r="I24" s="164">
        <f t="shared" si="2"/>
        <v>0</v>
      </c>
      <c r="J24" s="168">
        <f t="shared" si="0"/>
        <v>0</v>
      </c>
      <c r="K24" s="114" t="b">
        <f t="shared" si="1"/>
        <v>1</v>
      </c>
      <c r="L24" s="82" t="str">
        <f>IFERROR($I24/'1.7 GHG Totals AUTO'!$M$41,"Please enter data")</f>
        <v>Please enter data</v>
      </c>
      <c r="M24" s="82" t="str">
        <f>IFERROR($I24/'1.7 GHG Totals AUTO'!$M$42,"Please enter data")</f>
        <v>Please enter data</v>
      </c>
      <c r="N24" s="82" t="str">
        <f>IFERROR($I24/'1.7 GHG Totals AUTO'!$M$40,"Please enter data")</f>
        <v>Please enter data</v>
      </c>
      <c r="O24" s="115"/>
      <c r="P24" s="385"/>
      <c r="Q24" s="386"/>
      <c r="R24" s="386"/>
      <c r="S24" s="387"/>
      <c r="T24" s="89"/>
    </row>
    <row r="25" spans="1:20" ht="16.5" thickTop="1" thickBot="1" x14ac:dyDescent="0.3">
      <c r="A25" s="89"/>
      <c r="B25" s="118" t="s">
        <v>27</v>
      </c>
      <c r="C25" s="174"/>
      <c r="D25" s="174"/>
      <c r="E25" s="174"/>
      <c r="F25" s="173"/>
      <c r="G25" s="174"/>
      <c r="H25" s="174"/>
      <c r="I25" s="164">
        <f t="shared" si="2"/>
        <v>0</v>
      </c>
      <c r="J25" s="168">
        <f t="shared" si="0"/>
        <v>0</v>
      </c>
      <c r="K25" s="114" t="b">
        <f t="shared" si="1"/>
        <v>1</v>
      </c>
      <c r="L25" s="82" t="str">
        <f>IFERROR($I25/'1.7 GHG Totals AUTO'!$M$41,"Please enter data")</f>
        <v>Please enter data</v>
      </c>
      <c r="M25" s="82" t="str">
        <f>IFERROR($I25/'1.7 GHG Totals AUTO'!$M$42,"Please enter data")</f>
        <v>Please enter data</v>
      </c>
      <c r="N25" s="82" t="str">
        <f>IFERROR($I25/'1.7 GHG Totals AUTO'!$M$40,"Please enter data")</f>
        <v>Please enter data</v>
      </c>
      <c r="O25" s="115"/>
      <c r="P25" s="385"/>
      <c r="Q25" s="386"/>
      <c r="R25" s="386"/>
      <c r="S25" s="387"/>
      <c r="T25" s="89"/>
    </row>
    <row r="26" spans="1:20" ht="16.5" thickTop="1" thickBot="1" x14ac:dyDescent="0.3">
      <c r="A26" s="89"/>
      <c r="B26" s="118" t="s">
        <v>28</v>
      </c>
      <c r="C26" s="174"/>
      <c r="D26" s="174"/>
      <c r="E26" s="174"/>
      <c r="F26" s="173"/>
      <c r="G26" s="174"/>
      <c r="H26" s="174"/>
      <c r="I26" s="164">
        <f t="shared" si="2"/>
        <v>0</v>
      </c>
      <c r="J26" s="168">
        <f t="shared" si="0"/>
        <v>0</v>
      </c>
      <c r="K26" s="114" t="b">
        <f t="shared" si="1"/>
        <v>1</v>
      </c>
      <c r="L26" s="82" t="str">
        <f>IFERROR($I26/'1.7 GHG Totals AUTO'!$M$41,"Please enter data")</f>
        <v>Please enter data</v>
      </c>
      <c r="M26" s="82" t="str">
        <f>IFERROR($I26/'1.7 GHG Totals AUTO'!$M$42,"Please enter data")</f>
        <v>Please enter data</v>
      </c>
      <c r="N26" s="82" t="str">
        <f>IFERROR($I26/'1.7 GHG Totals AUTO'!$M$40,"Please enter data")</f>
        <v>Please enter data</v>
      </c>
      <c r="O26" s="115"/>
      <c r="P26" s="385"/>
      <c r="Q26" s="386"/>
      <c r="R26" s="386"/>
      <c r="S26" s="387"/>
      <c r="T26" s="89"/>
    </row>
    <row r="27" spans="1:20" ht="16.5" thickTop="1" thickBot="1" x14ac:dyDescent="0.3">
      <c r="A27" s="119"/>
      <c r="B27" s="118" t="s">
        <v>29</v>
      </c>
      <c r="C27" s="174"/>
      <c r="D27" s="174"/>
      <c r="E27" s="174"/>
      <c r="F27" s="173"/>
      <c r="G27" s="174"/>
      <c r="H27" s="174"/>
      <c r="I27" s="164">
        <f t="shared" si="2"/>
        <v>0</v>
      </c>
      <c r="J27" s="168">
        <f t="shared" si="0"/>
        <v>0</v>
      </c>
      <c r="K27" s="114" t="b">
        <f t="shared" si="1"/>
        <v>1</v>
      </c>
      <c r="L27" s="82" t="str">
        <f>IFERROR($I27/'1.7 GHG Totals AUTO'!$M$41,"Please enter data")</f>
        <v>Please enter data</v>
      </c>
      <c r="M27" s="82" t="str">
        <f>IFERROR($I27/'1.7 GHG Totals AUTO'!$M$42,"Please enter data")</f>
        <v>Please enter data</v>
      </c>
      <c r="N27" s="82" t="str">
        <f>IFERROR($I27/'1.7 GHG Totals AUTO'!$M$40,"Please enter data")</f>
        <v>Please enter data</v>
      </c>
      <c r="O27" s="115"/>
      <c r="P27" s="385"/>
      <c r="Q27" s="386"/>
      <c r="R27" s="386"/>
      <c r="S27" s="387"/>
      <c r="T27" s="119"/>
    </row>
    <row r="28" spans="1:20" ht="16.5" thickTop="1" thickBot="1" x14ac:dyDescent="0.3">
      <c r="A28" s="119"/>
      <c r="B28" s="118" t="s">
        <v>30</v>
      </c>
      <c r="C28" s="174"/>
      <c r="D28" s="174"/>
      <c r="E28" s="174"/>
      <c r="F28" s="173"/>
      <c r="G28" s="174"/>
      <c r="H28" s="174"/>
      <c r="I28" s="164">
        <f t="shared" si="2"/>
        <v>0</v>
      </c>
      <c r="J28" s="168">
        <f t="shared" si="0"/>
        <v>0</v>
      </c>
      <c r="K28" s="114" t="b">
        <f t="shared" si="1"/>
        <v>1</v>
      </c>
      <c r="L28" s="82" t="str">
        <f>IFERROR($I28/'1.7 GHG Totals AUTO'!$M$41,"Please enter data")</f>
        <v>Please enter data</v>
      </c>
      <c r="M28" s="82" t="str">
        <f>IFERROR($I28/'1.7 GHG Totals AUTO'!$M$42,"Please enter data")</f>
        <v>Please enter data</v>
      </c>
      <c r="N28" s="82" t="str">
        <f>IFERROR($I28/'1.7 GHG Totals AUTO'!$M$40,"Please enter data")</f>
        <v>Please enter data</v>
      </c>
      <c r="O28" s="115"/>
      <c r="P28" s="385"/>
      <c r="Q28" s="386"/>
      <c r="R28" s="386"/>
      <c r="S28" s="387"/>
      <c r="T28" s="119"/>
    </row>
    <row r="29" spans="1:20" ht="16.5" thickTop="1" thickBot="1" x14ac:dyDescent="0.3">
      <c r="A29" s="119"/>
      <c r="B29" s="118" t="s">
        <v>31</v>
      </c>
      <c r="C29" s="174"/>
      <c r="D29" s="174"/>
      <c r="E29" s="174"/>
      <c r="F29" s="173"/>
      <c r="G29" s="174"/>
      <c r="H29" s="174"/>
      <c r="I29" s="164">
        <f t="shared" si="2"/>
        <v>0</v>
      </c>
      <c r="J29" s="168">
        <f t="shared" si="0"/>
        <v>0</v>
      </c>
      <c r="K29" s="114" t="b">
        <f t="shared" si="1"/>
        <v>1</v>
      </c>
      <c r="L29" s="82" t="str">
        <f>IFERROR($I29/'1.7 GHG Totals AUTO'!$M$41,"Please enter data")</f>
        <v>Please enter data</v>
      </c>
      <c r="M29" s="82" t="str">
        <f>IFERROR($I29/'1.7 GHG Totals AUTO'!$M$42,"Please enter data")</f>
        <v>Please enter data</v>
      </c>
      <c r="N29" s="82" t="str">
        <f>IFERROR($I29/'1.7 GHG Totals AUTO'!$M$40,"Please enter data")</f>
        <v>Please enter data</v>
      </c>
      <c r="O29" s="115"/>
      <c r="P29" s="385"/>
      <c r="Q29" s="386"/>
      <c r="R29" s="386"/>
      <c r="S29" s="387"/>
      <c r="T29" s="119"/>
    </row>
    <row r="30" spans="1:20" ht="16.5" thickTop="1" thickBot="1" x14ac:dyDescent="0.3">
      <c r="A30" s="119"/>
      <c r="B30" s="118" t="s">
        <v>32</v>
      </c>
      <c r="C30" s="174"/>
      <c r="D30" s="174"/>
      <c r="E30" s="174"/>
      <c r="F30" s="173"/>
      <c r="G30" s="174"/>
      <c r="H30" s="174"/>
      <c r="I30" s="164">
        <f t="shared" si="2"/>
        <v>0</v>
      </c>
      <c r="J30" s="168">
        <f t="shared" si="0"/>
        <v>0</v>
      </c>
      <c r="K30" s="114" t="b">
        <f t="shared" si="1"/>
        <v>1</v>
      </c>
      <c r="L30" s="82" t="str">
        <f>IFERROR($I30/'1.7 GHG Totals AUTO'!$M$41,"Please enter data")</f>
        <v>Please enter data</v>
      </c>
      <c r="M30" s="82" t="str">
        <f>IFERROR($I30/'1.7 GHG Totals AUTO'!$M$42,"Please enter data")</f>
        <v>Please enter data</v>
      </c>
      <c r="N30" s="82" t="str">
        <f>IFERROR($I30/'1.7 GHG Totals AUTO'!$M$40,"Please enter data")</f>
        <v>Please enter data</v>
      </c>
      <c r="O30" s="115"/>
      <c r="P30" s="385"/>
      <c r="Q30" s="386"/>
      <c r="R30" s="386"/>
      <c r="S30" s="387"/>
      <c r="T30" s="119"/>
    </row>
    <row r="31" spans="1:20" ht="16.5" thickTop="1" thickBot="1" x14ac:dyDescent="0.3">
      <c r="A31" s="119"/>
      <c r="B31" s="120" t="s">
        <v>33</v>
      </c>
      <c r="C31" s="174"/>
      <c r="D31" s="174"/>
      <c r="E31" s="174"/>
      <c r="F31" s="173"/>
      <c r="G31" s="174"/>
      <c r="H31" s="174"/>
      <c r="I31" s="164">
        <f t="shared" si="2"/>
        <v>0</v>
      </c>
      <c r="J31" s="168">
        <f t="shared" si="0"/>
        <v>0</v>
      </c>
      <c r="K31" s="114" t="b">
        <f t="shared" si="1"/>
        <v>1</v>
      </c>
      <c r="L31" s="82" t="str">
        <f>IFERROR($I31/'1.7 GHG Totals AUTO'!$M$41,"Please enter data")</f>
        <v>Please enter data</v>
      </c>
      <c r="M31" s="82" t="str">
        <f>IFERROR($I31/'1.7 GHG Totals AUTO'!$M$42,"Please enter data")</f>
        <v>Please enter data</v>
      </c>
      <c r="N31" s="82" t="str">
        <f>IFERROR($I31/'1.7 GHG Totals AUTO'!$M$40,"Please enter data")</f>
        <v>Please enter data</v>
      </c>
      <c r="O31" s="115"/>
      <c r="P31" s="385"/>
      <c r="Q31" s="386"/>
      <c r="R31" s="386"/>
      <c r="S31" s="387"/>
      <c r="T31" s="119"/>
    </row>
    <row r="32" spans="1:20" ht="16.5" thickTop="1" thickBot="1" x14ac:dyDescent="0.3">
      <c r="A32" s="119"/>
      <c r="B32" s="23" t="s">
        <v>38</v>
      </c>
      <c r="C32" s="163">
        <f>C33+C34</f>
        <v>0</v>
      </c>
      <c r="D32" s="163">
        <f t="shared" ref="D32:G32" si="3">D33+D34</f>
        <v>0</v>
      </c>
      <c r="E32" s="163">
        <f t="shared" si="3"/>
        <v>0</v>
      </c>
      <c r="F32" s="164">
        <f t="shared" si="3"/>
        <v>0</v>
      </c>
      <c r="G32" s="164">
        <f t="shared" si="3"/>
        <v>0</v>
      </c>
      <c r="H32" s="164">
        <f>H33+H34</f>
        <v>0</v>
      </c>
      <c r="I32" s="164">
        <f>F32-G32</f>
        <v>0</v>
      </c>
      <c r="J32" s="168">
        <f t="shared" si="0"/>
        <v>0</v>
      </c>
      <c r="K32" s="114" t="b">
        <f t="shared" si="1"/>
        <v>1</v>
      </c>
      <c r="L32" s="82" t="str">
        <f>IFERROR($I32/'1.7 GHG Totals AUTO'!$M$41,"Please enter data")</f>
        <v>Please enter data</v>
      </c>
      <c r="M32" s="82" t="str">
        <f>IFERROR($I32/'1.7 GHG Totals AUTO'!$M$42,"Please enter data")</f>
        <v>Please enter data</v>
      </c>
      <c r="N32" s="82" t="str">
        <f>IFERROR($I32/'1.7 GHG Totals AUTO'!$M$40,"Please enter data")</f>
        <v>Please enter data</v>
      </c>
      <c r="O32" s="115"/>
      <c r="P32" s="385"/>
      <c r="Q32" s="386"/>
      <c r="R32" s="386"/>
      <c r="S32" s="387"/>
      <c r="T32" s="119"/>
    </row>
    <row r="33" spans="1:20" ht="31.5" thickTop="1" thickBot="1" x14ac:dyDescent="0.3">
      <c r="A33" s="119"/>
      <c r="B33" s="43" t="s">
        <v>525</v>
      </c>
      <c r="C33" s="169"/>
      <c r="D33" s="169"/>
      <c r="E33" s="170"/>
      <c r="F33" s="175"/>
      <c r="G33" s="176"/>
      <c r="H33" s="176"/>
      <c r="I33" s="164">
        <f t="shared" si="2"/>
        <v>0</v>
      </c>
      <c r="J33" s="168">
        <f t="shared" si="0"/>
        <v>0</v>
      </c>
      <c r="K33" s="114" t="b">
        <f t="shared" si="1"/>
        <v>1</v>
      </c>
      <c r="L33" s="82" t="str">
        <f>IFERROR($I33/'1.7 GHG Totals AUTO'!$M$41,"Please enter data")</f>
        <v>Please enter data</v>
      </c>
      <c r="M33" s="82" t="str">
        <f>IFERROR($I33/'1.7 GHG Totals AUTO'!$M$42,"Please enter data")</f>
        <v>Please enter data</v>
      </c>
      <c r="N33" s="82" t="str">
        <f>IFERROR($I33/'1.7 GHG Totals AUTO'!$M$40,"Please enter data")</f>
        <v>Please enter data</v>
      </c>
      <c r="O33" s="115"/>
      <c r="P33" s="385"/>
      <c r="Q33" s="386"/>
      <c r="R33" s="386"/>
      <c r="S33" s="387"/>
      <c r="T33" s="119"/>
    </row>
    <row r="34" spans="1:20" ht="16.5" thickTop="1" thickBot="1" x14ac:dyDescent="0.3">
      <c r="A34" s="119"/>
      <c r="B34" s="43" t="s">
        <v>524</v>
      </c>
      <c r="C34" s="174"/>
      <c r="D34" s="174"/>
      <c r="E34" s="174"/>
      <c r="F34" s="173"/>
      <c r="G34" s="174"/>
      <c r="H34" s="174"/>
      <c r="I34" s="164"/>
      <c r="J34" s="168"/>
      <c r="K34" s="114" t="b">
        <f t="shared" si="1"/>
        <v>1</v>
      </c>
      <c r="L34" s="82" t="str">
        <f>IFERROR($I34/'1.7 GHG Totals AUTO'!$M$41,"Please enter data")</f>
        <v>Please enter data</v>
      </c>
      <c r="M34" s="82" t="str">
        <f>IFERROR($I34/'1.7 GHG Totals AUTO'!$M$42,"Please enter data")</f>
        <v>Please enter data</v>
      </c>
      <c r="N34" s="82" t="str">
        <f>IFERROR($I34/'1.7 GHG Totals AUTO'!$M$40,"Please enter data")</f>
        <v>Please enter data</v>
      </c>
      <c r="O34" s="115"/>
      <c r="P34" s="385"/>
      <c r="Q34" s="386"/>
      <c r="R34" s="386"/>
      <c r="S34" s="387"/>
      <c r="T34" s="119"/>
    </row>
    <row r="35" spans="1:20" ht="16.5" thickTop="1" thickBot="1" x14ac:dyDescent="0.3">
      <c r="A35" s="119"/>
      <c r="B35" s="23" t="s">
        <v>34</v>
      </c>
      <c r="C35" s="174"/>
      <c r="D35" s="174"/>
      <c r="E35" s="174"/>
      <c r="F35" s="173"/>
      <c r="G35" s="174"/>
      <c r="H35" s="174"/>
      <c r="I35" s="164">
        <f t="shared" si="2"/>
        <v>0</v>
      </c>
      <c r="J35" s="168">
        <f t="shared" si="0"/>
        <v>0</v>
      </c>
      <c r="K35" s="114" t="b">
        <f t="shared" si="1"/>
        <v>1</v>
      </c>
      <c r="L35" s="82" t="str">
        <f>IFERROR($I35/'1.7 GHG Totals AUTO'!$M$41,"Please enter data")</f>
        <v>Please enter data</v>
      </c>
      <c r="M35" s="82" t="str">
        <f>IFERROR($I35/'1.7 GHG Totals AUTO'!$M$42,"Please enter data")</f>
        <v>Please enter data</v>
      </c>
      <c r="N35" s="82" t="str">
        <f>IFERROR($I35/'1.7 GHG Totals AUTO'!$M$40,"Please enter data")</f>
        <v>Please enter data</v>
      </c>
      <c r="O35" s="115"/>
      <c r="P35" s="385"/>
      <c r="Q35" s="386"/>
      <c r="R35" s="386"/>
      <c r="S35" s="387"/>
      <c r="T35" s="119"/>
    </row>
    <row r="36" spans="1:20" ht="16.5" thickTop="1" thickBot="1" x14ac:dyDescent="0.3">
      <c r="A36" s="119"/>
      <c r="B36" s="23" t="s">
        <v>35</v>
      </c>
      <c r="C36" s="174"/>
      <c r="D36" s="174"/>
      <c r="E36" s="174"/>
      <c r="F36" s="173"/>
      <c r="G36" s="174"/>
      <c r="H36" s="174"/>
      <c r="I36" s="164">
        <f t="shared" si="2"/>
        <v>0</v>
      </c>
      <c r="J36" s="168">
        <f t="shared" si="0"/>
        <v>0</v>
      </c>
      <c r="K36" s="114" t="b">
        <f t="shared" si="1"/>
        <v>1</v>
      </c>
      <c r="L36" s="82" t="str">
        <f>IFERROR($I36/'1.7 GHG Totals AUTO'!$M$41,"Please enter data")</f>
        <v>Please enter data</v>
      </c>
      <c r="M36" s="82" t="str">
        <f>IFERROR($I36/'1.7 GHG Totals AUTO'!$M$42,"Please enter data")</f>
        <v>Please enter data</v>
      </c>
      <c r="N36" s="82" t="str">
        <f>IFERROR($I36/'1.7 GHG Totals AUTO'!$M$40,"Please enter data")</f>
        <v>Please enter data</v>
      </c>
      <c r="O36" s="115"/>
      <c r="P36" s="385"/>
      <c r="Q36" s="386"/>
      <c r="R36" s="386"/>
      <c r="S36" s="387"/>
      <c r="T36" s="119"/>
    </row>
    <row r="37" spans="1:20" ht="16.5" thickTop="1" thickBot="1" x14ac:dyDescent="0.3">
      <c r="A37" s="119"/>
      <c r="B37" s="23" t="s">
        <v>36</v>
      </c>
      <c r="C37" s="174"/>
      <c r="D37" s="174"/>
      <c r="E37" s="174"/>
      <c r="F37" s="173"/>
      <c r="G37" s="174"/>
      <c r="H37" s="174"/>
      <c r="I37" s="164">
        <f t="shared" si="2"/>
        <v>0</v>
      </c>
      <c r="J37" s="168">
        <f>E37+D37+C37</f>
        <v>0</v>
      </c>
      <c r="K37" s="114" t="b">
        <f t="shared" si="1"/>
        <v>1</v>
      </c>
      <c r="L37" s="82" t="str">
        <f>IFERROR($I37/'1.7 GHG Totals AUTO'!$M$41,"Please enter data")</f>
        <v>Please enter data</v>
      </c>
      <c r="M37" s="82" t="str">
        <f>IFERROR($I37/'1.7 GHG Totals AUTO'!$M$42,"Please enter data")</f>
        <v>Please enter data</v>
      </c>
      <c r="N37" s="82" t="str">
        <f>IFERROR($I37/'1.7 GHG Totals AUTO'!$M$40,"Please enter data")</f>
        <v>Please enter data</v>
      </c>
      <c r="O37" s="115"/>
      <c r="P37" s="385"/>
      <c r="Q37" s="386"/>
      <c r="R37" s="386"/>
      <c r="S37" s="387"/>
      <c r="T37" s="119"/>
    </row>
    <row r="38" spans="1:20" ht="16.5" thickTop="1" thickBot="1" x14ac:dyDescent="0.3">
      <c r="A38" s="119"/>
      <c r="B38" s="23" t="s">
        <v>37</v>
      </c>
      <c r="C38" s="174"/>
      <c r="D38" s="174"/>
      <c r="E38" s="174"/>
      <c r="F38" s="173"/>
      <c r="G38" s="174"/>
      <c r="H38" s="174"/>
      <c r="I38" s="164">
        <f t="shared" si="2"/>
        <v>0</v>
      </c>
      <c r="J38" s="168">
        <f t="shared" ref="J38:J39" si="4">E38+D38+C38</f>
        <v>0</v>
      </c>
      <c r="K38" s="114" t="b">
        <f t="shared" si="1"/>
        <v>1</v>
      </c>
      <c r="L38" s="82" t="str">
        <f>IFERROR($I38/'1.7 GHG Totals AUTO'!$M$41,"Please enter data")</f>
        <v>Please enter data</v>
      </c>
      <c r="M38" s="82" t="str">
        <f>IFERROR($I38/'1.7 GHG Totals AUTO'!$M$42,"Please enter data")</f>
        <v>Please enter data</v>
      </c>
      <c r="N38" s="82" t="str">
        <f>IFERROR($I38/'1.7 GHG Totals AUTO'!$M$40,"Please enter data")</f>
        <v>Please enter data</v>
      </c>
      <c r="O38" s="115"/>
      <c r="P38" s="385"/>
      <c r="Q38" s="386"/>
      <c r="R38" s="386"/>
      <c r="S38" s="387"/>
      <c r="T38" s="119"/>
    </row>
    <row r="39" spans="1:20" ht="31.5" thickTop="1" thickBot="1" x14ac:dyDescent="0.3">
      <c r="A39" s="119"/>
      <c r="B39" s="250" t="s">
        <v>526</v>
      </c>
      <c r="C39" s="174"/>
      <c r="D39" s="174"/>
      <c r="E39" s="174"/>
      <c r="F39" s="173"/>
      <c r="G39" s="174"/>
      <c r="H39" s="174"/>
      <c r="I39" s="164">
        <f t="shared" si="2"/>
        <v>0</v>
      </c>
      <c r="J39" s="168">
        <f t="shared" si="4"/>
        <v>0</v>
      </c>
      <c r="K39" s="114" t="b">
        <f t="shared" si="1"/>
        <v>1</v>
      </c>
      <c r="L39" s="82" t="str">
        <f>IFERROR($I39/'1.7 GHG Totals AUTO'!$M$41,"Please enter data")</f>
        <v>Please enter data</v>
      </c>
      <c r="M39" s="82" t="str">
        <f>IFERROR($I39/'1.7 GHG Totals AUTO'!$M$42,"Please enter data")</f>
        <v>Please enter data</v>
      </c>
      <c r="N39" s="82" t="str">
        <f>IFERROR($I39/'1.7 GHG Totals AUTO'!$M$40,"Please enter data")</f>
        <v>Please enter data</v>
      </c>
      <c r="O39" s="115"/>
      <c r="P39" s="388"/>
      <c r="Q39" s="389"/>
      <c r="R39" s="389"/>
      <c r="S39" s="390"/>
      <c r="T39" s="119"/>
    </row>
    <row r="40" spans="1:20" ht="9.9499999999999993" customHeight="1" thickTop="1" thickBot="1" x14ac:dyDescent="0.3">
      <c r="A40" s="89"/>
      <c r="B40" s="104"/>
      <c r="C40" s="160"/>
      <c r="D40" s="160"/>
      <c r="E40" s="160"/>
      <c r="F40" s="172"/>
      <c r="G40" s="172"/>
      <c r="H40" s="172"/>
      <c r="I40" s="167"/>
      <c r="J40" s="167"/>
      <c r="K40" s="117"/>
      <c r="L40" s="117"/>
      <c r="M40" s="117"/>
      <c r="N40" s="117"/>
      <c r="O40" s="117"/>
      <c r="P40" s="117"/>
      <c r="Q40" s="117"/>
      <c r="R40" s="117"/>
      <c r="S40" s="117"/>
      <c r="T40" s="89"/>
    </row>
    <row r="41" spans="1:20" ht="17.25" thickTop="1" thickBot="1" x14ac:dyDescent="0.3">
      <c r="A41" s="119"/>
      <c r="B41" s="118" t="s">
        <v>50</v>
      </c>
      <c r="C41" s="177">
        <f>C17+C19</f>
        <v>0</v>
      </c>
      <c r="D41" s="177">
        <f>D17+D19</f>
        <v>0</v>
      </c>
      <c r="E41" s="177">
        <f t="shared" ref="E41" si="5">E17+E19</f>
        <v>0</v>
      </c>
      <c r="F41" s="177">
        <f>F17+F19</f>
        <v>0</v>
      </c>
      <c r="G41" s="164">
        <f>G17+G19</f>
        <v>0</v>
      </c>
      <c r="H41" s="201"/>
      <c r="I41" s="177">
        <f>I17+I19</f>
        <v>0</v>
      </c>
      <c r="J41" s="177">
        <f>J17+J19</f>
        <v>0</v>
      </c>
      <c r="K41" s="114" t="b">
        <f t="shared" si="1"/>
        <v>1</v>
      </c>
      <c r="L41" s="84"/>
      <c r="M41" s="84"/>
      <c r="N41" s="84"/>
      <c r="O41" s="84"/>
      <c r="P41" s="84"/>
      <c r="Q41" s="84"/>
      <c r="R41" s="84"/>
      <c r="S41" s="84"/>
      <c r="T41" s="119"/>
    </row>
    <row r="42" spans="1:20" ht="17.25" thickTop="1" thickBot="1" x14ac:dyDescent="0.3">
      <c r="A42" s="119"/>
      <c r="B42" s="118" t="s">
        <v>41</v>
      </c>
      <c r="C42" s="177">
        <f t="shared" ref="C42:E42" si="6">C17+C20</f>
        <v>0</v>
      </c>
      <c r="D42" s="177">
        <f t="shared" si="6"/>
        <v>0</v>
      </c>
      <c r="E42" s="177">
        <f t="shared" si="6"/>
        <v>0</v>
      </c>
      <c r="F42" s="177">
        <f>F17+F20</f>
        <v>0</v>
      </c>
      <c r="G42" s="164">
        <f>G17+G20</f>
        <v>0</v>
      </c>
      <c r="H42" s="201"/>
      <c r="I42" s="177">
        <f t="shared" ref="I42:J42" si="7">I17+I20</f>
        <v>0</v>
      </c>
      <c r="J42" s="177">
        <f t="shared" si="7"/>
        <v>0</v>
      </c>
      <c r="K42" s="114" t="b">
        <f t="shared" si="1"/>
        <v>1</v>
      </c>
      <c r="L42" s="84"/>
      <c r="M42" s="84"/>
      <c r="N42" s="84"/>
      <c r="O42" s="84"/>
      <c r="P42" s="84"/>
      <c r="Q42" s="84"/>
      <c r="R42" s="84"/>
      <c r="S42" s="84"/>
      <c r="T42" s="119"/>
    </row>
    <row r="43" spans="1:20" ht="17.25" thickTop="1" thickBot="1" x14ac:dyDescent="0.3">
      <c r="A43" s="119"/>
      <c r="B43" s="118" t="s">
        <v>51</v>
      </c>
      <c r="C43" s="177">
        <f t="shared" ref="C43:E43" si="8">SUM(C22:C32,C35:C38)</f>
        <v>0</v>
      </c>
      <c r="D43" s="163">
        <f t="shared" si="8"/>
        <v>0</v>
      </c>
      <c r="E43" s="163">
        <f t="shared" si="8"/>
        <v>0</v>
      </c>
      <c r="F43" s="177">
        <f>SUM(F22:F32,F35:F39)</f>
        <v>0</v>
      </c>
      <c r="G43" s="164">
        <f>SUM(G22:G32,G35:G39)</f>
        <v>0</v>
      </c>
      <c r="H43" s="201"/>
      <c r="I43" s="177">
        <f>SUM(I22:I32,I35:I39)</f>
        <v>0</v>
      </c>
      <c r="J43" s="177">
        <f t="shared" ref="J43" si="9">SUM(J22:J32,J35:J38)</f>
        <v>0</v>
      </c>
      <c r="K43" s="114" t="b">
        <f>I43=J43</f>
        <v>1</v>
      </c>
      <c r="L43" s="84"/>
      <c r="M43" s="84"/>
      <c r="N43" s="84"/>
      <c r="O43" s="84"/>
      <c r="P43" s="84"/>
      <c r="Q43" s="84"/>
      <c r="R43" s="84"/>
      <c r="S43" s="84"/>
      <c r="T43" s="119"/>
    </row>
    <row r="44" spans="1:20" ht="17.25" thickTop="1" thickBot="1" x14ac:dyDescent="0.3">
      <c r="A44" s="119"/>
      <c r="B44" s="118" t="s">
        <v>52</v>
      </c>
      <c r="C44" s="177">
        <f>C41+C43</f>
        <v>0</v>
      </c>
      <c r="D44" s="177">
        <f t="shared" ref="D44:G44" si="10">D41+D43</f>
        <v>0</v>
      </c>
      <c r="E44" s="177">
        <f t="shared" si="10"/>
        <v>0</v>
      </c>
      <c r="F44" s="177">
        <f t="shared" si="10"/>
        <v>0</v>
      </c>
      <c r="G44" s="177">
        <f t="shared" si="10"/>
        <v>0</v>
      </c>
      <c r="H44" s="201"/>
      <c r="I44" s="177">
        <f>I41+I43</f>
        <v>0</v>
      </c>
      <c r="J44" s="177">
        <f>J41+J43</f>
        <v>0</v>
      </c>
      <c r="K44" s="114" t="b">
        <f t="shared" si="1"/>
        <v>1</v>
      </c>
      <c r="L44" s="84"/>
      <c r="M44" s="84"/>
      <c r="N44" s="84"/>
      <c r="O44" s="84"/>
      <c r="P44" s="84"/>
      <c r="Q44" s="84"/>
      <c r="R44" s="84"/>
      <c r="S44" s="84"/>
      <c r="T44" s="119"/>
    </row>
    <row r="45" spans="1:20" ht="17.25" thickTop="1" thickBot="1" x14ac:dyDescent="0.3">
      <c r="A45" s="119"/>
      <c r="B45" s="118" t="s">
        <v>53</v>
      </c>
      <c r="C45" s="177">
        <f>C42+C43</f>
        <v>0</v>
      </c>
      <c r="D45" s="177">
        <f t="shared" ref="D45:G45" si="11">D42+D43</f>
        <v>0</v>
      </c>
      <c r="E45" s="177">
        <f t="shared" si="11"/>
        <v>0</v>
      </c>
      <c r="F45" s="177">
        <f t="shared" si="11"/>
        <v>0</v>
      </c>
      <c r="G45" s="177">
        <f t="shared" si="11"/>
        <v>0</v>
      </c>
      <c r="H45" s="201"/>
      <c r="I45" s="177">
        <f>I42+I43</f>
        <v>0</v>
      </c>
      <c r="J45" s="177">
        <f>J42+J43</f>
        <v>0</v>
      </c>
      <c r="K45" s="114" t="b">
        <f t="shared" si="1"/>
        <v>1</v>
      </c>
      <c r="L45" s="84"/>
      <c r="M45" s="84"/>
      <c r="N45" s="84"/>
      <c r="O45" s="84"/>
      <c r="P45" s="84"/>
      <c r="Q45" s="84"/>
      <c r="R45" s="84"/>
      <c r="S45" s="84"/>
      <c r="T45" s="119"/>
    </row>
    <row r="46" spans="1:20" ht="9.9499999999999993" customHeight="1" thickTop="1" thickBot="1" x14ac:dyDescent="0.3">
      <c r="A46" s="119"/>
      <c r="B46" s="118"/>
      <c r="C46" s="84"/>
      <c r="D46" s="84"/>
      <c r="E46" s="84"/>
      <c r="F46" s="84"/>
      <c r="G46" s="84"/>
      <c r="H46" s="122"/>
      <c r="I46" s="122"/>
      <c r="J46" s="122"/>
      <c r="K46" s="122"/>
      <c r="L46" s="122"/>
      <c r="M46" s="122"/>
      <c r="N46" s="123"/>
      <c r="O46" s="115"/>
      <c r="P46" s="84"/>
      <c r="Q46" s="84"/>
      <c r="R46" s="84"/>
      <c r="S46" s="84"/>
      <c r="T46" s="119"/>
    </row>
    <row r="47" spans="1:20" ht="16.5" customHeight="1" thickTop="1" thickBot="1" x14ac:dyDescent="0.3">
      <c r="A47" s="119"/>
      <c r="B47" s="118" t="s">
        <v>56</v>
      </c>
      <c r="C47" s="124"/>
      <c r="D47" s="124"/>
      <c r="E47" s="84"/>
      <c r="F47" s="84"/>
      <c r="G47" s="84"/>
      <c r="H47" s="122"/>
      <c r="I47" s="82" t="str">
        <f>IFERROR(I44/'1.7 GHG Totals AUTO'!M41,"N/A")</f>
        <v>N/A</v>
      </c>
      <c r="J47" s="122"/>
      <c r="K47" s="122"/>
      <c r="L47" s="369" t="s">
        <v>486</v>
      </c>
      <c r="M47" s="370"/>
      <c r="N47" s="84"/>
      <c r="O47" s="84"/>
      <c r="P47" s="84"/>
      <c r="Q47" s="84"/>
      <c r="R47" s="84"/>
      <c r="S47" s="84"/>
      <c r="T47" s="119"/>
    </row>
    <row r="48" spans="1:20" ht="17.25" thickTop="1" thickBot="1" x14ac:dyDescent="0.3">
      <c r="A48" s="119"/>
      <c r="B48" s="118" t="s">
        <v>57</v>
      </c>
      <c r="C48" s="124"/>
      <c r="D48" s="124"/>
      <c r="E48" s="84"/>
      <c r="F48" s="84"/>
      <c r="G48" s="84"/>
      <c r="H48" s="122"/>
      <c r="I48" s="82" t="str">
        <f>IFERROR(I45/'1.7 GHG Totals AUTO'!M42,"N/A")</f>
        <v>N/A</v>
      </c>
      <c r="J48" s="122"/>
      <c r="K48" s="122"/>
      <c r="L48" s="369"/>
      <c r="M48" s="370"/>
      <c r="N48" s="84"/>
      <c r="O48" s="84"/>
      <c r="P48" s="84"/>
      <c r="Q48" s="84"/>
      <c r="R48" s="84"/>
      <c r="S48" s="84"/>
      <c r="T48" s="119"/>
    </row>
    <row r="49" spans="1:20" ht="16.5" thickTop="1" x14ac:dyDescent="0.25">
      <c r="A49" s="119"/>
      <c r="B49" s="103"/>
      <c r="C49" s="125"/>
      <c r="D49" s="125"/>
      <c r="E49" s="125"/>
      <c r="F49" s="126"/>
      <c r="G49" s="122"/>
      <c r="H49" s="122"/>
      <c r="I49" s="122"/>
      <c r="J49" s="122"/>
      <c r="K49" s="122"/>
      <c r="L49" s="122"/>
      <c r="M49" s="122"/>
      <c r="N49" s="125"/>
      <c r="O49" s="127"/>
      <c r="P49" s="125"/>
      <c r="Q49" s="125"/>
      <c r="R49" s="125"/>
      <c r="S49" s="125"/>
      <c r="T49" s="125"/>
    </row>
    <row r="50" spans="1:20" ht="15.75" x14ac:dyDescent="0.25">
      <c r="A50" s="101"/>
      <c r="B50" s="101"/>
      <c r="C50" s="101"/>
      <c r="D50" s="101"/>
      <c r="E50" s="101"/>
      <c r="F50" s="101"/>
      <c r="G50" s="101"/>
      <c r="H50" s="101"/>
      <c r="I50" s="101"/>
      <c r="J50" s="101"/>
      <c r="K50" s="101"/>
      <c r="L50" s="101"/>
      <c r="M50" s="101"/>
      <c r="N50" s="101"/>
      <c r="O50" s="101"/>
      <c r="P50" s="101"/>
      <c r="Q50" s="101"/>
      <c r="R50" s="101"/>
      <c r="S50" s="101"/>
      <c r="T50" s="101"/>
    </row>
  </sheetData>
  <sheetProtection algorithmName="SHA-512" hashValue="8o+1tFuw6byX4KHGPTqfQ1KEUSF4mMx1CIUdB94VxUREyjdkkSbYv5vEBNcRhntGr91r0TKQF0WI70urxIZvNw==" saltValue="XUUb+sDpLpPwFS+uoIMApA==" spinCount="100000" sheet="1"/>
  <protectedRanges>
    <protectedRange sqref="R12:S12 P12 F22:H22 I19:I20 F17:I17 L17:N17 I22:I40 L40:S40 L19:N20 L22:N39" name="base year emissions"/>
    <protectedRange sqref="C17:E17 J17:K17 J19:K20 C22:E31 J22:K40 C33:E40 K41:K45" name="base year emissions_2"/>
    <protectedRange sqref="C32:H32" name="base year emissions_1"/>
  </protectedRanges>
  <mergeCells count="9">
    <mergeCell ref="L47:M48"/>
    <mergeCell ref="A2:S2"/>
    <mergeCell ref="H4:M4"/>
    <mergeCell ref="P7:Q8"/>
    <mergeCell ref="C13:N13"/>
    <mergeCell ref="P13:S15"/>
    <mergeCell ref="C14:E14"/>
    <mergeCell ref="J14:K14"/>
    <mergeCell ref="P16:S39"/>
  </mergeCells>
  <hyperlinks>
    <hyperlink ref="L8" r:id="rId1" xr:uid="{39F213C3-FB14-4C82-B67C-34D3D4DAC346}"/>
    <hyperlink ref="P7" location="'0.1 Table of contents'!A1" display="BACK TO TABLE OF CONTENTS" xr:uid="{5DCB075A-CF8E-4C85-9D34-5558E3D84C0A}"/>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F6AD3-4559-468C-A126-D811271F8361}">
  <sheetPr codeName="Sheet11">
    <tabColor theme="4" tint="-0.249977111117893"/>
  </sheetPr>
  <dimension ref="A1:R47"/>
  <sheetViews>
    <sheetView zoomScale="70" zoomScaleNormal="70" workbookViewId="0"/>
  </sheetViews>
  <sheetFormatPr defaultColWidth="0" defaultRowHeight="15" zeroHeight="1" x14ac:dyDescent="0.25"/>
  <cols>
    <col min="1" max="1" width="2.42578125" customWidth="1"/>
    <col min="2" max="2" width="50.85546875" style="73" customWidth="1"/>
    <col min="3" max="6" width="20.5703125" customWidth="1"/>
    <col min="7" max="7" width="20.85546875" customWidth="1"/>
    <col min="8" max="11" width="20.5703125" customWidth="1"/>
    <col min="12" max="12" width="37.7109375" customWidth="1"/>
    <col min="13" max="13" width="2.5703125" customWidth="1"/>
    <col min="14" max="16" width="20.5703125" customWidth="1"/>
    <col min="17" max="17" width="30.5703125" customWidth="1"/>
    <col min="18" max="18" width="2.5703125" customWidth="1"/>
    <col min="19" max="16384" width="10.85546875" hidden="1"/>
  </cols>
  <sheetData>
    <row r="1" spans="1:18" x14ac:dyDescent="0.25">
      <c r="A1" s="88"/>
      <c r="B1" s="89"/>
      <c r="C1" s="88"/>
      <c r="D1" s="88"/>
      <c r="E1" s="88"/>
      <c r="F1" s="88"/>
      <c r="G1" s="88"/>
      <c r="H1" s="88"/>
      <c r="I1" s="88"/>
      <c r="J1" s="88"/>
      <c r="K1" s="88"/>
      <c r="L1" s="88"/>
      <c r="M1" s="88"/>
      <c r="N1" s="88"/>
      <c r="O1" s="88"/>
      <c r="P1" s="88"/>
      <c r="Q1" s="88"/>
      <c r="R1" s="88"/>
    </row>
    <row r="2" spans="1:18" ht="28.5" thickBot="1" x14ac:dyDescent="0.3">
      <c r="A2" s="371" t="s">
        <v>12</v>
      </c>
      <c r="B2" s="371"/>
      <c r="C2" s="371"/>
      <c r="D2" s="371"/>
      <c r="E2" s="371"/>
      <c r="F2" s="371"/>
      <c r="G2" s="371"/>
      <c r="H2" s="371"/>
      <c r="I2" s="371"/>
      <c r="J2" s="371"/>
      <c r="K2" s="371"/>
      <c r="L2" s="371"/>
      <c r="M2" s="371"/>
      <c r="N2" s="371"/>
      <c r="O2" s="371"/>
      <c r="P2" s="371"/>
      <c r="Q2" s="371"/>
      <c r="R2" s="371"/>
    </row>
    <row r="3" spans="1:18" ht="15.75" x14ac:dyDescent="0.25">
      <c r="A3" s="88"/>
      <c r="B3" s="90" t="s">
        <v>18</v>
      </c>
      <c r="C3" s="88"/>
      <c r="D3" s="88"/>
      <c r="E3" s="88"/>
      <c r="F3" s="88"/>
      <c r="G3" s="88"/>
      <c r="H3" s="88"/>
      <c r="I3" s="88"/>
      <c r="J3" s="88"/>
      <c r="K3" s="88"/>
      <c r="L3" s="88"/>
      <c r="M3" s="128"/>
      <c r="N3" s="128"/>
      <c r="O3" s="128"/>
      <c r="P3" s="88"/>
      <c r="Q3" s="88"/>
      <c r="R3" s="88"/>
    </row>
    <row r="4" spans="1:18" ht="16.5" thickBot="1" x14ac:dyDescent="0.3">
      <c r="A4" s="88"/>
      <c r="B4" s="93" t="s">
        <v>19</v>
      </c>
      <c r="C4" s="88"/>
      <c r="D4" s="88"/>
      <c r="E4" s="88"/>
      <c r="F4" s="88"/>
      <c r="G4" s="88"/>
      <c r="H4" s="88"/>
      <c r="I4" s="88"/>
      <c r="J4" s="88"/>
      <c r="K4" s="88"/>
      <c r="L4" s="88"/>
      <c r="M4" s="88"/>
      <c r="N4" s="88"/>
      <c r="O4" s="88"/>
      <c r="P4" s="88"/>
      <c r="Q4" s="88"/>
      <c r="R4" s="88"/>
    </row>
    <row r="5" spans="1:18" ht="15.75" x14ac:dyDescent="0.25">
      <c r="A5" s="89"/>
      <c r="B5" s="94" t="s">
        <v>20</v>
      </c>
      <c r="C5" s="88"/>
      <c r="D5" s="88"/>
      <c r="E5" s="88"/>
      <c r="F5" s="88"/>
      <c r="G5" s="92"/>
      <c r="H5" s="97" t="s">
        <v>0</v>
      </c>
      <c r="I5" s="18" t="str">
        <f>'0.2 About the submission form'!$B$35</f>
        <v>1.0 Net-Zero Submission Form Part II (Excel)</v>
      </c>
      <c r="J5" s="88"/>
      <c r="K5" s="88"/>
      <c r="L5" s="88"/>
      <c r="M5" s="97"/>
      <c r="N5" s="350" t="s">
        <v>504</v>
      </c>
      <c r="O5" s="351"/>
      <c r="P5" s="89"/>
      <c r="Q5" s="89"/>
      <c r="R5" s="89"/>
    </row>
    <row r="6" spans="1:18" ht="16.5" thickBot="1" x14ac:dyDescent="0.3">
      <c r="A6" s="89"/>
      <c r="B6" s="95" t="s">
        <v>21</v>
      </c>
      <c r="C6" s="88"/>
      <c r="D6" s="88"/>
      <c r="E6" s="88"/>
      <c r="F6" s="88"/>
      <c r="G6" s="92"/>
      <c r="H6" s="97" t="s">
        <v>1</v>
      </c>
      <c r="I6" s="65" t="s">
        <v>13</v>
      </c>
      <c r="J6" s="88"/>
      <c r="K6" s="88"/>
      <c r="L6" s="88"/>
      <c r="M6" s="97"/>
      <c r="N6" s="352"/>
      <c r="O6" s="353"/>
      <c r="P6" s="89"/>
      <c r="Q6" s="89"/>
      <c r="R6" s="89"/>
    </row>
    <row r="7" spans="1:18" ht="15.75" x14ac:dyDescent="0.25">
      <c r="A7" s="89"/>
      <c r="B7" s="96" t="s">
        <v>439</v>
      </c>
      <c r="C7" s="88"/>
      <c r="D7" s="88"/>
      <c r="E7" s="88"/>
      <c r="F7" s="88"/>
      <c r="G7" s="92"/>
      <c r="H7" s="88"/>
      <c r="I7" s="88"/>
      <c r="J7" s="88"/>
      <c r="K7" s="88"/>
      <c r="L7" s="88"/>
      <c r="M7" s="97"/>
      <c r="N7" s="92"/>
      <c r="O7" s="136"/>
      <c r="P7" s="89"/>
      <c r="Q7" s="89"/>
      <c r="R7" s="89"/>
    </row>
    <row r="8" spans="1:18" ht="15.75" x14ac:dyDescent="0.25">
      <c r="A8" s="89"/>
      <c r="B8" s="98" t="s">
        <v>440</v>
      </c>
      <c r="C8" s="97"/>
      <c r="D8" s="99"/>
      <c r="E8" s="88"/>
      <c r="F8" s="88"/>
      <c r="G8" s="92"/>
      <c r="I8" s="88"/>
      <c r="J8" s="88"/>
      <c r="L8" s="88"/>
      <c r="M8" s="97"/>
      <c r="N8" s="92"/>
      <c r="O8" s="136"/>
      <c r="P8" s="89"/>
      <c r="Q8" s="89"/>
      <c r="R8" s="89"/>
    </row>
    <row r="9" spans="1:18" ht="21" thickBot="1" x14ac:dyDescent="0.35">
      <c r="A9" s="89"/>
      <c r="B9" s="100" t="s">
        <v>22</v>
      </c>
      <c r="C9" s="88"/>
      <c r="D9" s="88"/>
      <c r="E9" s="88"/>
      <c r="F9" s="88"/>
      <c r="G9" s="88"/>
      <c r="H9" s="88"/>
      <c r="I9" s="88"/>
      <c r="J9" s="88"/>
      <c r="K9" s="233" t="s">
        <v>528</v>
      </c>
      <c r="L9" s="88"/>
      <c r="M9" s="97"/>
      <c r="N9" s="92"/>
      <c r="O9" s="92"/>
      <c r="P9" s="89"/>
      <c r="Q9" s="89"/>
      <c r="R9" s="89"/>
    </row>
    <row r="10" spans="1:18" x14ac:dyDescent="0.25">
      <c r="A10" s="88"/>
      <c r="B10" s="89"/>
      <c r="C10" s="88"/>
      <c r="D10" s="88"/>
      <c r="E10" s="88"/>
      <c r="F10" s="88"/>
      <c r="G10" s="88"/>
      <c r="H10" s="88"/>
      <c r="I10" s="88"/>
      <c r="J10" s="88"/>
      <c r="K10" s="88"/>
      <c r="L10" s="88"/>
      <c r="M10" s="88"/>
      <c r="N10" s="88"/>
      <c r="O10" s="88"/>
      <c r="P10" s="88"/>
      <c r="Q10" s="88"/>
      <c r="R10" s="88"/>
    </row>
    <row r="11" spans="1:18" ht="15.75" x14ac:dyDescent="0.25">
      <c r="A11" s="101"/>
      <c r="B11" s="101"/>
      <c r="C11" s="101"/>
      <c r="D11" s="101"/>
      <c r="E11" s="101"/>
      <c r="F11" s="101"/>
      <c r="G11" s="101"/>
      <c r="H11" s="101"/>
      <c r="I11" s="101"/>
      <c r="J11" s="101"/>
      <c r="K11" s="101"/>
      <c r="L11" s="101"/>
      <c r="M11" s="101"/>
      <c r="N11" s="101"/>
      <c r="O11" s="101"/>
      <c r="P11" s="101"/>
      <c r="Q11" s="101"/>
      <c r="R11" s="101"/>
    </row>
    <row r="12" spans="1:18" ht="16.5" thickBot="1" x14ac:dyDescent="0.3">
      <c r="A12" s="88"/>
      <c r="B12" s="102"/>
      <c r="C12" s="129"/>
      <c r="D12" s="129"/>
      <c r="E12" s="129"/>
      <c r="F12" s="129"/>
      <c r="G12" s="129"/>
      <c r="H12" s="129"/>
      <c r="I12" s="129"/>
      <c r="J12" s="129"/>
      <c r="K12" s="129"/>
      <c r="L12" s="129"/>
      <c r="M12" s="129"/>
      <c r="N12" s="129"/>
      <c r="O12" s="129"/>
      <c r="P12" s="129"/>
      <c r="Q12" s="129"/>
      <c r="R12" s="125"/>
    </row>
    <row r="13" spans="1:18" x14ac:dyDescent="0.25">
      <c r="A13" s="88"/>
      <c r="B13" s="104"/>
      <c r="C13" s="395" t="s">
        <v>495</v>
      </c>
      <c r="D13" s="395"/>
      <c r="E13" s="395"/>
      <c r="F13" s="395"/>
      <c r="G13" s="395"/>
      <c r="H13" s="395"/>
      <c r="I13" s="395"/>
      <c r="J13" s="395"/>
      <c r="K13" s="395"/>
      <c r="L13" s="395"/>
      <c r="M13" s="105"/>
      <c r="N13" s="373" t="s">
        <v>23</v>
      </c>
      <c r="O13" s="374"/>
      <c r="P13" s="374"/>
      <c r="Q13" s="375"/>
      <c r="R13" s="131"/>
    </row>
    <row r="14" spans="1:18" ht="16.5" customHeight="1" x14ac:dyDescent="0.25">
      <c r="A14" s="103"/>
      <c r="B14" s="104"/>
      <c r="C14" s="394" t="s">
        <v>461</v>
      </c>
      <c r="D14" s="394"/>
      <c r="E14" s="394"/>
      <c r="F14" s="394"/>
      <c r="G14" s="393" t="s">
        <v>468</v>
      </c>
      <c r="H14" s="393"/>
      <c r="I14" s="393"/>
      <c r="J14" s="391" t="s">
        <v>459</v>
      </c>
      <c r="K14" s="391" t="s">
        <v>441</v>
      </c>
      <c r="L14" s="391" t="s">
        <v>46</v>
      </c>
      <c r="M14" s="105"/>
      <c r="N14" s="376"/>
      <c r="O14" s="392"/>
      <c r="P14" s="392"/>
      <c r="Q14" s="378"/>
      <c r="R14" s="103"/>
    </row>
    <row r="15" spans="1:18" ht="35.25" thickBot="1" x14ac:dyDescent="0.3">
      <c r="A15" s="134"/>
      <c r="B15" s="109"/>
      <c r="C15" s="137" t="s">
        <v>442</v>
      </c>
      <c r="D15" s="137" t="s">
        <v>460</v>
      </c>
      <c r="E15" s="137" t="s">
        <v>443</v>
      </c>
      <c r="F15" s="137" t="s">
        <v>444</v>
      </c>
      <c r="G15" s="137" t="s">
        <v>447</v>
      </c>
      <c r="H15" s="137" t="s">
        <v>448</v>
      </c>
      <c r="I15" s="137" t="s">
        <v>449</v>
      </c>
      <c r="J15" s="391"/>
      <c r="K15" s="391"/>
      <c r="L15" s="391"/>
      <c r="M15" s="111"/>
      <c r="N15" s="376"/>
      <c r="O15" s="377"/>
      <c r="P15" s="377"/>
      <c r="Q15" s="378"/>
      <c r="R15" s="135"/>
    </row>
    <row r="16" spans="1:18" ht="9.9499999999999993" customHeight="1" thickBot="1" x14ac:dyDescent="0.3">
      <c r="A16" s="88"/>
      <c r="B16" s="104"/>
      <c r="C16" s="138"/>
      <c r="D16" s="139"/>
      <c r="E16" s="139"/>
      <c r="F16" s="140"/>
      <c r="G16" s="139"/>
      <c r="H16" s="139"/>
      <c r="I16" s="140"/>
      <c r="J16" s="141"/>
      <c r="K16" s="142"/>
      <c r="L16" s="104"/>
      <c r="M16" s="113"/>
      <c r="N16" s="382" t="s">
        <v>571</v>
      </c>
      <c r="O16" s="383"/>
      <c r="P16" s="383"/>
      <c r="Q16" s="384"/>
      <c r="R16" s="119"/>
    </row>
    <row r="17" spans="1:18" ht="16.5" thickTop="1" thickBot="1" x14ac:dyDescent="0.3">
      <c r="A17" s="88"/>
      <c r="B17" s="104" t="s">
        <v>79</v>
      </c>
      <c r="C17" s="186"/>
      <c r="D17" s="187"/>
      <c r="E17" s="187"/>
      <c r="F17" s="188"/>
      <c r="G17" s="187"/>
      <c r="H17" s="187"/>
      <c r="I17" s="189"/>
      <c r="J17" s="190">
        <f>SUM(C17:I17)</f>
        <v>0</v>
      </c>
      <c r="K17" s="191"/>
      <c r="L17" s="68"/>
      <c r="M17" s="115"/>
      <c r="N17" s="385"/>
      <c r="O17" s="386"/>
      <c r="P17" s="386"/>
      <c r="Q17" s="387"/>
      <c r="R17" s="119"/>
    </row>
    <row r="18" spans="1:18" ht="9.9499999999999993" customHeight="1" thickTop="1" thickBot="1" x14ac:dyDescent="0.3">
      <c r="A18" s="88"/>
      <c r="B18" s="104"/>
      <c r="C18" s="192"/>
      <c r="D18" s="193"/>
      <c r="E18" s="193"/>
      <c r="F18" s="194"/>
      <c r="G18" s="195"/>
      <c r="H18" s="193"/>
      <c r="I18" s="194"/>
      <c r="J18" s="196"/>
      <c r="K18" s="197"/>
      <c r="L18" s="206"/>
      <c r="M18" s="115"/>
      <c r="N18" s="385"/>
      <c r="O18" s="386"/>
      <c r="P18" s="386"/>
      <c r="Q18" s="387"/>
      <c r="R18" s="119"/>
    </row>
    <row r="19" spans="1:18" ht="16.5" thickTop="1" thickBot="1" x14ac:dyDescent="0.3">
      <c r="A19" s="119"/>
      <c r="B19" s="104" t="s">
        <v>451</v>
      </c>
      <c r="C19" s="186"/>
      <c r="D19" s="187"/>
      <c r="E19" s="187"/>
      <c r="F19" s="188"/>
      <c r="G19" s="187"/>
      <c r="H19" s="187"/>
      <c r="I19" s="189"/>
      <c r="J19" s="190">
        <f>SUM(C19:I19)</f>
        <v>0</v>
      </c>
      <c r="K19" s="191"/>
      <c r="L19" s="207"/>
      <c r="M19" s="115"/>
      <c r="N19" s="385"/>
      <c r="O19" s="386"/>
      <c r="P19" s="386"/>
      <c r="Q19" s="387"/>
      <c r="R19" s="119"/>
    </row>
    <row r="20" spans="1:18" ht="16.5" thickTop="1" thickBot="1" x14ac:dyDescent="0.3">
      <c r="A20" s="119"/>
      <c r="B20" s="104" t="s">
        <v>452</v>
      </c>
      <c r="C20" s="186"/>
      <c r="D20" s="187"/>
      <c r="E20" s="187"/>
      <c r="F20" s="188"/>
      <c r="G20" s="187"/>
      <c r="H20" s="187"/>
      <c r="I20" s="189"/>
      <c r="J20" s="190">
        <f>SUM(C20:I20)</f>
        <v>0</v>
      </c>
      <c r="K20" s="191"/>
      <c r="L20" s="207"/>
      <c r="M20" s="115"/>
      <c r="N20" s="385"/>
      <c r="O20" s="386"/>
      <c r="P20" s="386"/>
      <c r="Q20" s="387"/>
      <c r="R20" s="119"/>
    </row>
    <row r="21" spans="1:18" ht="9.9499999999999993" customHeight="1" thickTop="1" thickBot="1" x14ac:dyDescent="0.3">
      <c r="A21" s="119"/>
      <c r="B21" s="104"/>
      <c r="C21" s="198"/>
      <c r="D21" s="199"/>
      <c r="E21" s="199"/>
      <c r="F21" s="200"/>
      <c r="G21" s="199"/>
      <c r="H21" s="199"/>
      <c r="I21" s="200"/>
      <c r="J21" s="201"/>
      <c r="K21" s="165"/>
      <c r="L21" s="208"/>
      <c r="M21" s="115"/>
      <c r="N21" s="385"/>
      <c r="O21" s="386"/>
      <c r="P21" s="386"/>
      <c r="Q21" s="387"/>
      <c r="R21" s="119"/>
    </row>
    <row r="22" spans="1:18" ht="16.5" thickTop="1" thickBot="1" x14ac:dyDescent="0.3">
      <c r="A22" s="119"/>
      <c r="B22" s="118" t="s">
        <v>24</v>
      </c>
      <c r="C22" s="186"/>
      <c r="D22" s="187"/>
      <c r="E22" s="187"/>
      <c r="F22" s="188"/>
      <c r="G22" s="187"/>
      <c r="H22" s="187"/>
      <c r="I22" s="189"/>
      <c r="J22" s="190">
        <f>SUM(C22:I22)</f>
        <v>0</v>
      </c>
      <c r="K22" s="191"/>
      <c r="L22" s="207"/>
      <c r="M22" s="115"/>
      <c r="N22" s="385"/>
      <c r="O22" s="386"/>
      <c r="P22" s="386"/>
      <c r="Q22" s="387"/>
      <c r="R22" s="119"/>
    </row>
    <row r="23" spans="1:18" ht="16.5" thickTop="1" thickBot="1" x14ac:dyDescent="0.3">
      <c r="A23" s="119"/>
      <c r="B23" s="118" t="s">
        <v>25</v>
      </c>
      <c r="C23" s="202"/>
      <c r="D23" s="174"/>
      <c r="E23" s="174"/>
      <c r="F23" s="203"/>
      <c r="G23" s="173"/>
      <c r="H23" s="174"/>
      <c r="I23" s="203"/>
      <c r="J23" s="190">
        <f>SUM(C23:I23)</f>
        <v>0</v>
      </c>
      <c r="K23" s="174"/>
      <c r="L23" s="209"/>
      <c r="M23" s="115"/>
      <c r="N23" s="385"/>
      <c r="O23" s="386"/>
      <c r="P23" s="386"/>
      <c r="Q23" s="387"/>
      <c r="R23" s="119"/>
    </row>
    <row r="24" spans="1:18" ht="16.5" thickTop="1" thickBot="1" x14ac:dyDescent="0.3">
      <c r="A24" s="119"/>
      <c r="B24" s="118" t="s">
        <v>26</v>
      </c>
      <c r="C24" s="186"/>
      <c r="D24" s="187"/>
      <c r="E24" s="187"/>
      <c r="F24" s="188"/>
      <c r="G24" s="187"/>
      <c r="H24" s="187"/>
      <c r="I24" s="189"/>
      <c r="J24" s="190">
        <f>SUM(C24:I24)</f>
        <v>0</v>
      </c>
      <c r="K24" s="191"/>
      <c r="L24" s="207"/>
      <c r="M24" s="115"/>
      <c r="N24" s="385"/>
      <c r="O24" s="386"/>
      <c r="P24" s="386"/>
      <c r="Q24" s="387"/>
      <c r="R24" s="119"/>
    </row>
    <row r="25" spans="1:18" ht="16.5" thickTop="1" thickBot="1" x14ac:dyDescent="0.3">
      <c r="A25" s="119"/>
      <c r="B25" s="118" t="s">
        <v>27</v>
      </c>
      <c r="C25" s="186"/>
      <c r="D25" s="187"/>
      <c r="E25" s="187"/>
      <c r="F25" s="188"/>
      <c r="G25" s="187"/>
      <c r="H25" s="187"/>
      <c r="I25" s="189"/>
      <c r="J25" s="190">
        <f>SUM(C25:I25)</f>
        <v>0</v>
      </c>
      <c r="K25" s="191"/>
      <c r="L25" s="207"/>
      <c r="M25" s="115"/>
      <c r="N25" s="385"/>
      <c r="O25" s="386"/>
      <c r="P25" s="386"/>
      <c r="Q25" s="387"/>
      <c r="R25" s="119"/>
    </row>
    <row r="26" spans="1:18" ht="16.5" thickTop="1" thickBot="1" x14ac:dyDescent="0.3">
      <c r="A26" s="119"/>
      <c r="B26" s="118" t="s">
        <v>28</v>
      </c>
      <c r="C26" s="202"/>
      <c r="D26" s="174"/>
      <c r="E26" s="174"/>
      <c r="F26" s="203"/>
      <c r="G26" s="173"/>
      <c r="H26" s="174"/>
      <c r="I26" s="203"/>
      <c r="J26" s="190">
        <f t="shared" ref="J26:J38" si="0">SUM(C26:I26)</f>
        <v>0</v>
      </c>
      <c r="K26" s="174"/>
      <c r="L26" s="209"/>
      <c r="M26" s="115"/>
      <c r="N26" s="385"/>
      <c r="O26" s="386"/>
      <c r="P26" s="386"/>
      <c r="Q26" s="387"/>
      <c r="R26" s="119"/>
    </row>
    <row r="27" spans="1:18" ht="16.5" thickTop="1" thickBot="1" x14ac:dyDescent="0.3">
      <c r="A27" s="119"/>
      <c r="B27" s="118" t="s">
        <v>29</v>
      </c>
      <c r="C27" s="186"/>
      <c r="D27" s="187"/>
      <c r="E27" s="187"/>
      <c r="F27" s="188"/>
      <c r="G27" s="187"/>
      <c r="H27" s="187"/>
      <c r="I27" s="189"/>
      <c r="J27" s="190">
        <f>SUM(C27:I27)</f>
        <v>0</v>
      </c>
      <c r="K27" s="191"/>
      <c r="L27" s="207"/>
      <c r="M27" s="115"/>
      <c r="N27" s="385"/>
      <c r="O27" s="386"/>
      <c r="P27" s="386"/>
      <c r="Q27" s="387"/>
      <c r="R27" s="119"/>
    </row>
    <row r="28" spans="1:18" ht="16.5" thickTop="1" thickBot="1" x14ac:dyDescent="0.3">
      <c r="A28" s="119"/>
      <c r="B28" s="118" t="s">
        <v>30</v>
      </c>
      <c r="C28" s="202"/>
      <c r="D28" s="174"/>
      <c r="E28" s="174"/>
      <c r="F28" s="203"/>
      <c r="G28" s="173"/>
      <c r="H28" s="174"/>
      <c r="I28" s="203"/>
      <c r="J28" s="190">
        <f t="shared" si="0"/>
        <v>0</v>
      </c>
      <c r="K28" s="174"/>
      <c r="L28" s="209"/>
      <c r="M28" s="115"/>
      <c r="N28" s="385"/>
      <c r="O28" s="386"/>
      <c r="P28" s="386"/>
      <c r="Q28" s="387"/>
      <c r="R28" s="119"/>
    </row>
    <row r="29" spans="1:18" ht="16.5" thickTop="1" thickBot="1" x14ac:dyDescent="0.3">
      <c r="A29" s="119"/>
      <c r="B29" s="118" t="s">
        <v>31</v>
      </c>
      <c r="C29" s="202"/>
      <c r="D29" s="174"/>
      <c r="E29" s="174"/>
      <c r="F29" s="203"/>
      <c r="G29" s="173"/>
      <c r="H29" s="174"/>
      <c r="I29" s="203"/>
      <c r="J29" s="190">
        <f t="shared" si="0"/>
        <v>0</v>
      </c>
      <c r="K29" s="174"/>
      <c r="L29" s="209"/>
      <c r="M29" s="115"/>
      <c r="N29" s="385"/>
      <c r="O29" s="386"/>
      <c r="P29" s="386"/>
      <c r="Q29" s="387"/>
      <c r="R29" s="119"/>
    </row>
    <row r="30" spans="1:18" ht="16.5" thickTop="1" thickBot="1" x14ac:dyDescent="0.3">
      <c r="A30" s="119"/>
      <c r="B30" s="118" t="s">
        <v>32</v>
      </c>
      <c r="C30" s="186"/>
      <c r="D30" s="187"/>
      <c r="E30" s="187"/>
      <c r="F30" s="188"/>
      <c r="G30" s="187"/>
      <c r="H30" s="187"/>
      <c r="I30" s="189"/>
      <c r="J30" s="190">
        <f t="shared" si="0"/>
        <v>0</v>
      </c>
      <c r="K30" s="191"/>
      <c r="L30" s="207"/>
      <c r="M30" s="115"/>
      <c r="N30" s="385"/>
      <c r="O30" s="386"/>
      <c r="P30" s="386"/>
      <c r="Q30" s="387"/>
      <c r="R30" s="119"/>
    </row>
    <row r="31" spans="1:18" ht="16.5" thickTop="1" thickBot="1" x14ac:dyDescent="0.3">
      <c r="A31" s="119"/>
      <c r="B31" s="120" t="s">
        <v>33</v>
      </c>
      <c r="C31" s="202"/>
      <c r="D31" s="174"/>
      <c r="E31" s="174"/>
      <c r="F31" s="203"/>
      <c r="G31" s="173"/>
      <c r="H31" s="174"/>
      <c r="I31" s="203"/>
      <c r="J31" s="190">
        <f t="shared" si="0"/>
        <v>0</v>
      </c>
      <c r="K31" s="174"/>
      <c r="L31" s="209"/>
      <c r="M31" s="115"/>
      <c r="N31" s="385"/>
      <c r="O31" s="386"/>
      <c r="P31" s="386"/>
      <c r="Q31" s="387"/>
      <c r="R31" s="119"/>
    </row>
    <row r="32" spans="1:18" ht="16.5" thickTop="1" thickBot="1" x14ac:dyDescent="0.3">
      <c r="A32" s="119"/>
      <c r="B32" s="23" t="s">
        <v>38</v>
      </c>
      <c r="C32" s="164">
        <f>C33+C34</f>
        <v>0</v>
      </c>
      <c r="D32" s="164">
        <f t="shared" ref="D32:K32" si="1">D33+D34</f>
        <v>0</v>
      </c>
      <c r="E32" s="164">
        <f t="shared" si="1"/>
        <v>0</v>
      </c>
      <c r="F32" s="164">
        <f t="shared" si="1"/>
        <v>0</v>
      </c>
      <c r="G32" s="164">
        <f t="shared" si="1"/>
        <v>0</v>
      </c>
      <c r="H32" s="164">
        <f>H33+H34</f>
        <v>0</v>
      </c>
      <c r="I32" s="164">
        <f t="shared" si="1"/>
        <v>0</v>
      </c>
      <c r="J32" s="190">
        <f t="shared" si="0"/>
        <v>0</v>
      </c>
      <c r="K32" s="164">
        <f t="shared" si="1"/>
        <v>0</v>
      </c>
      <c r="L32" s="210"/>
      <c r="M32" s="115"/>
      <c r="N32" s="385"/>
      <c r="O32" s="386"/>
      <c r="P32" s="386"/>
      <c r="Q32" s="387"/>
      <c r="R32" s="119"/>
    </row>
    <row r="33" spans="1:18" ht="31.5" thickTop="1" thickBot="1" x14ac:dyDescent="0.3">
      <c r="A33" s="119"/>
      <c r="B33" s="43" t="s">
        <v>525</v>
      </c>
      <c r="C33" s="186"/>
      <c r="D33" s="175"/>
      <c r="E33" s="175"/>
      <c r="F33" s="204"/>
      <c r="G33" s="175"/>
      <c r="H33" s="175"/>
      <c r="I33" s="189"/>
      <c r="J33" s="190">
        <f t="shared" si="0"/>
        <v>0</v>
      </c>
      <c r="K33" s="191"/>
      <c r="L33" s="210"/>
      <c r="M33" s="115"/>
      <c r="N33" s="385"/>
      <c r="O33" s="386"/>
      <c r="P33" s="386"/>
      <c r="Q33" s="387"/>
      <c r="R33" s="119"/>
    </row>
    <row r="34" spans="1:18" ht="16.5" thickTop="1" thickBot="1" x14ac:dyDescent="0.3">
      <c r="A34" s="119"/>
      <c r="B34" s="43" t="s">
        <v>524</v>
      </c>
      <c r="C34" s="202"/>
      <c r="D34" s="174"/>
      <c r="E34" s="174"/>
      <c r="F34" s="203"/>
      <c r="G34" s="173"/>
      <c r="H34" s="174"/>
      <c r="I34" s="203"/>
      <c r="J34" s="190">
        <f t="shared" si="0"/>
        <v>0</v>
      </c>
      <c r="K34" s="174"/>
      <c r="L34" s="209"/>
      <c r="M34" s="115"/>
      <c r="N34" s="385"/>
      <c r="O34" s="386"/>
      <c r="P34" s="386"/>
      <c r="Q34" s="387"/>
      <c r="R34" s="119"/>
    </row>
    <row r="35" spans="1:18" ht="31.5" thickTop="1" thickBot="1" x14ac:dyDescent="0.3">
      <c r="A35" s="119"/>
      <c r="B35" s="23" t="s">
        <v>34</v>
      </c>
      <c r="C35" s="202"/>
      <c r="D35" s="174"/>
      <c r="E35" s="174"/>
      <c r="F35" s="203"/>
      <c r="G35" s="173"/>
      <c r="H35" s="174"/>
      <c r="I35" s="203"/>
      <c r="J35" s="190">
        <f t="shared" si="0"/>
        <v>0</v>
      </c>
      <c r="K35" s="174"/>
      <c r="L35" s="209"/>
      <c r="M35" s="115"/>
      <c r="N35" s="385"/>
      <c r="O35" s="386"/>
      <c r="P35" s="386"/>
      <c r="Q35" s="387"/>
      <c r="R35" s="119"/>
    </row>
    <row r="36" spans="1:18" ht="16.5" thickTop="1" thickBot="1" x14ac:dyDescent="0.3">
      <c r="A36" s="119"/>
      <c r="B36" s="23" t="s">
        <v>35</v>
      </c>
      <c r="C36" s="202"/>
      <c r="D36" s="174"/>
      <c r="E36" s="174"/>
      <c r="F36" s="203"/>
      <c r="G36" s="173"/>
      <c r="H36" s="174"/>
      <c r="I36" s="203"/>
      <c r="J36" s="190">
        <f t="shared" si="0"/>
        <v>0</v>
      </c>
      <c r="K36" s="174"/>
      <c r="L36" s="209"/>
      <c r="M36" s="115"/>
      <c r="N36" s="385"/>
      <c r="O36" s="386"/>
      <c r="P36" s="386"/>
      <c r="Q36" s="387"/>
      <c r="R36" s="119"/>
    </row>
    <row r="37" spans="1:18" ht="16.5" thickTop="1" thickBot="1" x14ac:dyDescent="0.3">
      <c r="A37" s="119"/>
      <c r="B37" s="23" t="s">
        <v>36</v>
      </c>
      <c r="C37" s="202"/>
      <c r="D37" s="174"/>
      <c r="E37" s="174"/>
      <c r="F37" s="203"/>
      <c r="G37" s="173"/>
      <c r="H37" s="174"/>
      <c r="I37" s="203"/>
      <c r="J37" s="190">
        <f t="shared" si="0"/>
        <v>0</v>
      </c>
      <c r="K37" s="174"/>
      <c r="L37" s="209"/>
      <c r="M37" s="115"/>
      <c r="N37" s="385"/>
      <c r="O37" s="386"/>
      <c r="P37" s="386"/>
      <c r="Q37" s="387"/>
      <c r="R37" s="119"/>
    </row>
    <row r="38" spans="1:18" ht="16.5" thickTop="1" thickBot="1" x14ac:dyDescent="0.3">
      <c r="A38" s="119"/>
      <c r="B38" s="23" t="s">
        <v>37</v>
      </c>
      <c r="C38" s="202"/>
      <c r="D38" s="174"/>
      <c r="E38" s="174"/>
      <c r="F38" s="203"/>
      <c r="G38" s="173"/>
      <c r="H38" s="174"/>
      <c r="I38" s="203"/>
      <c r="J38" s="190">
        <f t="shared" si="0"/>
        <v>0</v>
      </c>
      <c r="K38" s="174"/>
      <c r="L38" s="209"/>
      <c r="M38" s="115"/>
      <c r="N38" s="385"/>
      <c r="O38" s="386"/>
      <c r="P38" s="386"/>
      <c r="Q38" s="387"/>
      <c r="R38" s="119"/>
    </row>
    <row r="39" spans="1:18" ht="46.5" thickTop="1" thickBot="1" x14ac:dyDescent="0.3">
      <c r="A39" s="119"/>
      <c r="B39" s="250" t="s">
        <v>526</v>
      </c>
      <c r="C39" s="202"/>
      <c r="D39" s="174"/>
      <c r="E39" s="174"/>
      <c r="F39" s="203"/>
      <c r="G39" s="173"/>
      <c r="H39" s="174"/>
      <c r="I39" s="203"/>
      <c r="J39" s="190">
        <f t="shared" ref="J39" si="2">SUM(C39:I39)</f>
        <v>0</v>
      </c>
      <c r="K39" s="174"/>
      <c r="L39" s="209"/>
      <c r="M39" s="115"/>
      <c r="N39" s="385"/>
      <c r="O39" s="386"/>
      <c r="P39" s="386"/>
      <c r="Q39" s="387"/>
      <c r="R39" s="119"/>
    </row>
    <row r="40" spans="1:18" ht="9.9499999999999993" customHeight="1" thickTop="1" thickBot="1" x14ac:dyDescent="0.3">
      <c r="A40" s="119"/>
      <c r="B40" s="118"/>
      <c r="C40" s="205"/>
      <c r="D40" s="205"/>
      <c r="E40" s="205"/>
      <c r="F40" s="205"/>
      <c r="G40" s="205"/>
      <c r="H40" s="205"/>
      <c r="I40" s="205"/>
      <c r="J40" s="205"/>
      <c r="K40" s="205"/>
      <c r="L40" s="118"/>
      <c r="M40" s="115"/>
      <c r="N40" s="385"/>
      <c r="O40" s="386"/>
      <c r="P40" s="386"/>
      <c r="Q40" s="387"/>
      <c r="R40" s="119"/>
    </row>
    <row r="41" spans="1:18" ht="16.5" customHeight="1" thickTop="1" thickBot="1" x14ac:dyDescent="0.3">
      <c r="A41" s="119"/>
      <c r="B41" s="118" t="s">
        <v>50</v>
      </c>
      <c r="C41" s="297">
        <f>C17+C19</f>
        <v>0</v>
      </c>
      <c r="D41" s="297">
        <f t="shared" ref="D41:K41" si="3">D17+D19</f>
        <v>0</v>
      </c>
      <c r="E41" s="297">
        <f t="shared" si="3"/>
        <v>0</v>
      </c>
      <c r="F41" s="297">
        <f t="shared" si="3"/>
        <v>0</v>
      </c>
      <c r="G41" s="297">
        <f t="shared" si="3"/>
        <v>0</v>
      </c>
      <c r="H41" s="297">
        <f t="shared" si="3"/>
        <v>0</v>
      </c>
      <c r="I41" s="297">
        <f t="shared" si="3"/>
        <v>0</v>
      </c>
      <c r="J41" s="297">
        <f t="shared" si="3"/>
        <v>0</v>
      </c>
      <c r="K41" s="297">
        <f t="shared" si="3"/>
        <v>0</v>
      </c>
      <c r="L41" s="118"/>
      <c r="M41" s="84"/>
      <c r="N41" s="385"/>
      <c r="O41" s="386"/>
      <c r="P41" s="386"/>
      <c r="Q41" s="387"/>
      <c r="R41" s="119"/>
    </row>
    <row r="42" spans="1:18" ht="17.25" thickTop="1" thickBot="1" x14ac:dyDescent="0.3">
      <c r="A42" s="119"/>
      <c r="B42" s="118" t="s">
        <v>41</v>
      </c>
      <c r="C42" s="297">
        <f>C17+C20</f>
        <v>0</v>
      </c>
      <c r="D42" s="297">
        <f t="shared" ref="D42:K42" si="4">D17+D20</f>
        <v>0</v>
      </c>
      <c r="E42" s="297">
        <f t="shared" si="4"/>
        <v>0</v>
      </c>
      <c r="F42" s="297">
        <f t="shared" si="4"/>
        <v>0</v>
      </c>
      <c r="G42" s="297">
        <f t="shared" si="4"/>
        <v>0</v>
      </c>
      <c r="H42" s="297">
        <f t="shared" si="4"/>
        <v>0</v>
      </c>
      <c r="I42" s="297">
        <f t="shared" si="4"/>
        <v>0</v>
      </c>
      <c r="J42" s="297">
        <f t="shared" si="4"/>
        <v>0</v>
      </c>
      <c r="K42" s="297">
        <f t="shared" si="4"/>
        <v>0</v>
      </c>
      <c r="L42" s="118"/>
      <c r="M42" s="84"/>
      <c r="N42" s="385"/>
      <c r="O42" s="386"/>
      <c r="P42" s="386"/>
      <c r="Q42" s="387"/>
      <c r="R42" s="119"/>
    </row>
    <row r="43" spans="1:18" ht="17.25" thickTop="1" thickBot="1" x14ac:dyDescent="0.3">
      <c r="A43" s="119"/>
      <c r="B43" s="118" t="s">
        <v>51</v>
      </c>
      <c r="C43" s="297">
        <f>SUM(C22:C32,C35:C39)</f>
        <v>0</v>
      </c>
      <c r="D43" s="297">
        <f t="shared" ref="D43:K43" si="5">SUM(D22:D32,D35:D39)</f>
        <v>0</v>
      </c>
      <c r="E43" s="297">
        <f t="shared" si="5"/>
        <v>0</v>
      </c>
      <c r="F43" s="297">
        <f t="shared" si="5"/>
        <v>0</v>
      </c>
      <c r="G43" s="297">
        <f t="shared" si="5"/>
        <v>0</v>
      </c>
      <c r="H43" s="297">
        <f t="shared" si="5"/>
        <v>0</v>
      </c>
      <c r="I43" s="297">
        <f t="shared" si="5"/>
        <v>0</v>
      </c>
      <c r="J43" s="297">
        <f t="shared" si="5"/>
        <v>0</v>
      </c>
      <c r="K43" s="297">
        <f t="shared" si="5"/>
        <v>0</v>
      </c>
      <c r="L43" s="118"/>
      <c r="M43" s="84"/>
      <c r="N43" s="385"/>
      <c r="O43" s="386"/>
      <c r="P43" s="386"/>
      <c r="Q43" s="387"/>
      <c r="R43" s="119"/>
    </row>
    <row r="44" spans="1:18" ht="17.25" thickTop="1" thickBot="1" x14ac:dyDescent="0.3">
      <c r="A44" s="119"/>
      <c r="B44" s="118" t="s">
        <v>52</v>
      </c>
      <c r="C44" s="297">
        <f>C43+C41</f>
        <v>0</v>
      </c>
      <c r="D44" s="297">
        <f t="shared" ref="D44:K44" si="6">D43+D41</f>
        <v>0</v>
      </c>
      <c r="E44" s="297">
        <f t="shared" si="6"/>
        <v>0</v>
      </c>
      <c r="F44" s="297">
        <f t="shared" si="6"/>
        <v>0</v>
      </c>
      <c r="G44" s="297">
        <f t="shared" si="6"/>
        <v>0</v>
      </c>
      <c r="H44" s="297">
        <f t="shared" si="6"/>
        <v>0</v>
      </c>
      <c r="I44" s="297">
        <f t="shared" si="6"/>
        <v>0</v>
      </c>
      <c r="J44" s="297">
        <f t="shared" si="6"/>
        <v>0</v>
      </c>
      <c r="K44" s="297">
        <f t="shared" si="6"/>
        <v>0</v>
      </c>
      <c r="L44" s="118"/>
      <c r="M44" s="84"/>
      <c r="N44" s="385"/>
      <c r="O44" s="386"/>
      <c r="P44" s="386"/>
      <c r="Q44" s="387"/>
      <c r="R44" s="119"/>
    </row>
    <row r="45" spans="1:18" ht="17.25" thickTop="1" thickBot="1" x14ac:dyDescent="0.3">
      <c r="A45" s="119"/>
      <c r="B45" s="118" t="s">
        <v>53</v>
      </c>
      <c r="C45" s="298">
        <f>C43+C42</f>
        <v>0</v>
      </c>
      <c r="D45" s="298">
        <f t="shared" ref="D45:K45" si="7">D43+D42</f>
        <v>0</v>
      </c>
      <c r="E45" s="298">
        <f t="shared" si="7"/>
        <v>0</v>
      </c>
      <c r="F45" s="298">
        <f t="shared" si="7"/>
        <v>0</v>
      </c>
      <c r="G45" s="298">
        <f t="shared" si="7"/>
        <v>0</v>
      </c>
      <c r="H45" s="298">
        <f t="shared" si="7"/>
        <v>0</v>
      </c>
      <c r="I45" s="298">
        <f t="shared" si="7"/>
        <v>0</v>
      </c>
      <c r="J45" s="298">
        <f t="shared" si="7"/>
        <v>0</v>
      </c>
      <c r="K45" s="298">
        <f t="shared" si="7"/>
        <v>0</v>
      </c>
      <c r="L45" s="118"/>
      <c r="M45" s="84"/>
      <c r="N45" s="388"/>
      <c r="O45" s="389"/>
      <c r="P45" s="389"/>
      <c r="Q45" s="390"/>
      <c r="R45" s="119"/>
    </row>
    <row r="46" spans="1:18" ht="9.9499999999999993" customHeight="1" x14ac:dyDescent="0.25">
      <c r="A46" s="119"/>
      <c r="B46" s="104"/>
      <c r="C46" s="122"/>
      <c r="D46" s="122"/>
      <c r="E46" s="122"/>
      <c r="F46" s="122"/>
      <c r="G46" s="122"/>
      <c r="H46" s="122"/>
      <c r="I46" s="123"/>
      <c r="J46" s="122"/>
      <c r="K46" s="122"/>
      <c r="L46" s="122"/>
      <c r="M46" s="115"/>
      <c r="N46" s="84"/>
      <c r="O46" s="84"/>
      <c r="P46" s="84"/>
      <c r="Q46" s="84"/>
      <c r="R46" s="119"/>
    </row>
    <row r="47" spans="1:18" ht="15.75" x14ac:dyDescent="0.25">
      <c r="A47" s="101"/>
      <c r="B47" s="101"/>
      <c r="C47" s="101"/>
      <c r="D47" s="101"/>
      <c r="E47" s="101"/>
      <c r="F47" s="101"/>
      <c r="G47" s="101"/>
      <c r="H47" s="101"/>
      <c r="I47" s="101"/>
      <c r="J47" s="101"/>
      <c r="K47" s="101"/>
      <c r="L47" s="101"/>
      <c r="M47" s="101"/>
      <c r="N47" s="101"/>
      <c r="O47" s="101"/>
      <c r="P47" s="101"/>
      <c r="Q47" s="101"/>
      <c r="R47" s="101"/>
    </row>
  </sheetData>
  <sheetProtection algorithmName="SHA-512" hashValue="SXwfwgCfJvGgovHBdFIGS3mtyarFQ7YqX1mO9XwBG2Y5NUgVi0CbMtde56bi3WZ825tkrjRgbi9Re5tx75IDyA==" saltValue="FEUxUlGBm9oYFSpUZA3u1w==" spinCount="100000" sheet="1" objects="1" scenarios="1"/>
  <mergeCells count="10">
    <mergeCell ref="N16:Q45"/>
    <mergeCell ref="J14:J15"/>
    <mergeCell ref="K14:K15"/>
    <mergeCell ref="L14:L15"/>
    <mergeCell ref="A2:R2"/>
    <mergeCell ref="N13:Q15"/>
    <mergeCell ref="G14:I14"/>
    <mergeCell ref="C14:F14"/>
    <mergeCell ref="C13:L13"/>
    <mergeCell ref="N5:O6"/>
  </mergeCells>
  <hyperlinks>
    <hyperlink ref="I6" r:id="rId1" xr:uid="{DEA588AC-5D6F-4C04-B037-266D5036BD05}"/>
    <hyperlink ref="N5" location="'0.1 Table of contents'!A1" display="BACK TO TABLE OF CONTENTS" xr:uid="{A9BE605C-B10F-43A6-B047-87A1A6F6E3BD}"/>
  </hyperlinks>
  <pageMargins left="0.7" right="0.7" top="0.75" bottom="0.75" header="0.3" footer="0.3"/>
  <pageSetup paperSize="9" orientation="portrait"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479C1-92E4-44BB-A51F-D7E48D2877FF}">
  <sheetPr codeName="Sheet12">
    <tabColor theme="4" tint="-0.249977111117893"/>
  </sheetPr>
  <dimension ref="A1:R47"/>
  <sheetViews>
    <sheetView zoomScale="70" zoomScaleNormal="70" workbookViewId="0">
      <pane xSplit="2" topLeftCell="C1" activePane="topRight" state="frozen"/>
      <selection pane="topRight"/>
    </sheetView>
  </sheetViews>
  <sheetFormatPr defaultColWidth="0" defaultRowHeight="15" zeroHeight="1" x14ac:dyDescent="0.25"/>
  <cols>
    <col min="1" max="1" width="2.42578125" customWidth="1"/>
    <col min="2" max="2" width="60.42578125" bestFit="1" customWidth="1"/>
    <col min="3" max="6" width="20.5703125" customWidth="1"/>
    <col min="7" max="7" width="20.85546875" customWidth="1"/>
    <col min="8" max="11" width="20.5703125" customWidth="1"/>
    <col min="12" max="12" width="37.7109375" customWidth="1"/>
    <col min="13" max="13" width="2.5703125" customWidth="1"/>
    <col min="14" max="16" width="20.5703125" customWidth="1"/>
    <col min="17" max="17" width="30.5703125" customWidth="1"/>
    <col min="18" max="18" width="2.5703125" customWidth="1"/>
    <col min="19" max="16384" width="10.85546875" hidden="1"/>
  </cols>
  <sheetData>
    <row r="1" spans="1:18" x14ac:dyDescent="0.25">
      <c r="A1" s="88"/>
      <c r="B1" s="88"/>
      <c r="C1" s="88"/>
      <c r="D1" s="88"/>
      <c r="E1" s="88"/>
      <c r="F1" s="88"/>
      <c r="G1" s="88"/>
      <c r="H1" s="88"/>
      <c r="I1" s="88"/>
      <c r="J1" s="88"/>
      <c r="K1" s="88"/>
      <c r="L1" s="88"/>
      <c r="M1" s="88"/>
      <c r="N1" s="88"/>
      <c r="O1" s="88"/>
      <c r="P1" s="88"/>
      <c r="Q1" s="88"/>
      <c r="R1" s="88"/>
    </row>
    <row r="2" spans="1:18" ht="28.5" thickBot="1" x14ac:dyDescent="0.3">
      <c r="A2" s="324" t="s">
        <v>12</v>
      </c>
      <c r="B2" s="324"/>
      <c r="C2" s="324"/>
      <c r="D2" s="324"/>
      <c r="E2" s="324"/>
      <c r="F2" s="324"/>
      <c r="G2" s="324"/>
      <c r="H2" s="324"/>
      <c r="I2" s="324"/>
      <c r="J2" s="324"/>
      <c r="K2" s="324"/>
      <c r="L2" s="324"/>
      <c r="M2" s="324"/>
      <c r="N2" s="324"/>
      <c r="O2" s="324"/>
      <c r="P2" s="324"/>
      <c r="Q2" s="324"/>
      <c r="R2" s="324"/>
    </row>
    <row r="3" spans="1:18" ht="15.75" x14ac:dyDescent="0.25">
      <c r="A3" s="88"/>
      <c r="B3" s="90" t="s">
        <v>18</v>
      </c>
      <c r="C3" s="88"/>
      <c r="D3" s="88"/>
      <c r="E3" s="88"/>
      <c r="F3" s="88"/>
      <c r="G3" s="88"/>
      <c r="H3" s="88"/>
      <c r="I3" s="88"/>
      <c r="J3" s="88"/>
      <c r="K3" s="88"/>
      <c r="L3" s="88"/>
      <c r="M3" s="128"/>
      <c r="N3" s="128"/>
      <c r="O3" s="128"/>
      <c r="P3" s="88"/>
      <c r="Q3" s="88"/>
      <c r="R3" s="88"/>
    </row>
    <row r="4" spans="1:18" ht="16.5" thickBot="1" x14ac:dyDescent="0.3">
      <c r="A4" s="88"/>
      <c r="B4" s="93" t="s">
        <v>19</v>
      </c>
      <c r="C4" s="88"/>
      <c r="D4" s="88"/>
      <c r="E4" s="88"/>
      <c r="F4" s="88"/>
      <c r="G4" s="88"/>
      <c r="H4" s="88"/>
      <c r="I4" s="88"/>
      <c r="J4" s="88"/>
      <c r="K4" s="88"/>
      <c r="L4" s="88"/>
      <c r="M4" s="88"/>
      <c r="N4" s="88"/>
      <c r="O4" s="88"/>
      <c r="P4" s="88"/>
      <c r="Q4" s="88"/>
      <c r="R4" s="88"/>
    </row>
    <row r="5" spans="1:18" ht="15.75" x14ac:dyDescent="0.25">
      <c r="A5" s="89"/>
      <c r="B5" s="94" t="s">
        <v>20</v>
      </c>
      <c r="C5" s="88"/>
      <c r="D5" s="88"/>
      <c r="E5" s="88"/>
      <c r="F5" s="88"/>
      <c r="G5" s="92"/>
      <c r="H5" s="10" t="s">
        <v>0</v>
      </c>
      <c r="I5" s="18" t="str">
        <f>'0.2 About the submission form'!$B$35</f>
        <v>1.0 Net-Zero Submission Form Part II (Excel)</v>
      </c>
      <c r="J5" s="88"/>
      <c r="K5" s="88"/>
      <c r="L5" s="88"/>
      <c r="M5" s="10"/>
      <c r="N5" s="350" t="s">
        <v>504</v>
      </c>
      <c r="O5" s="351"/>
      <c r="P5" s="89"/>
      <c r="Q5" s="89"/>
      <c r="R5" s="89"/>
    </row>
    <row r="6" spans="1:18" ht="16.5" thickBot="1" x14ac:dyDescent="0.3">
      <c r="A6" s="89"/>
      <c r="B6" s="95" t="s">
        <v>21</v>
      </c>
      <c r="C6" s="88"/>
      <c r="D6" s="88"/>
      <c r="E6" s="88"/>
      <c r="F6" s="88"/>
      <c r="G6" s="19"/>
      <c r="H6" s="10" t="s">
        <v>1</v>
      </c>
      <c r="I6" s="319" t="s">
        <v>13</v>
      </c>
      <c r="J6" s="88"/>
      <c r="K6" s="88"/>
      <c r="L6" s="88"/>
      <c r="M6" s="10"/>
      <c r="N6" s="352"/>
      <c r="O6" s="353"/>
      <c r="P6" s="89"/>
      <c r="Q6" s="89"/>
      <c r="R6" s="89"/>
    </row>
    <row r="7" spans="1:18" ht="15.75" x14ac:dyDescent="0.25">
      <c r="A7" s="89"/>
      <c r="B7" s="96" t="s">
        <v>439</v>
      </c>
      <c r="C7" s="88"/>
      <c r="D7" s="88"/>
      <c r="E7" s="88"/>
      <c r="F7" s="88"/>
      <c r="G7" s="19"/>
      <c r="H7" s="88"/>
      <c r="I7" s="88"/>
      <c r="J7" s="88"/>
      <c r="K7" s="88"/>
      <c r="L7" s="88"/>
      <c r="M7" s="10"/>
      <c r="N7" s="19"/>
      <c r="O7" s="64"/>
      <c r="P7" s="89"/>
      <c r="Q7" s="89"/>
      <c r="R7" s="89"/>
    </row>
    <row r="8" spans="1:18" ht="15.75" x14ac:dyDescent="0.25">
      <c r="A8" s="89"/>
      <c r="B8" s="98" t="s">
        <v>440</v>
      </c>
      <c r="C8" s="10"/>
      <c r="D8" s="65"/>
      <c r="E8" s="88"/>
      <c r="F8" s="88"/>
      <c r="G8" s="19"/>
      <c r="H8" s="88"/>
      <c r="I8" s="88"/>
      <c r="J8" s="88"/>
      <c r="K8" s="88"/>
      <c r="L8" s="88"/>
      <c r="M8" s="10"/>
      <c r="N8" s="19"/>
      <c r="O8" s="64"/>
      <c r="P8" s="89"/>
      <c r="Q8" s="89"/>
      <c r="R8" s="89"/>
    </row>
    <row r="9" spans="1:18" ht="21" thickBot="1" x14ac:dyDescent="0.35">
      <c r="A9" s="89"/>
      <c r="B9" s="100" t="s">
        <v>22</v>
      </c>
      <c r="C9" s="88"/>
      <c r="D9" s="88"/>
      <c r="E9" s="88"/>
      <c r="F9" s="88"/>
      <c r="G9" s="88"/>
      <c r="H9" s="88"/>
      <c r="I9" s="88"/>
      <c r="J9" s="88"/>
      <c r="K9" s="233" t="s">
        <v>528</v>
      </c>
      <c r="L9" s="88"/>
      <c r="M9" s="10"/>
      <c r="N9" s="19"/>
      <c r="O9" s="19"/>
      <c r="P9" s="89"/>
      <c r="Q9" s="89"/>
      <c r="R9" s="89"/>
    </row>
    <row r="10" spans="1:18" x14ac:dyDescent="0.25">
      <c r="A10" s="88"/>
      <c r="B10" s="88"/>
      <c r="C10" s="88"/>
      <c r="D10" s="88"/>
      <c r="E10" s="88"/>
      <c r="F10" s="88"/>
      <c r="G10" s="88"/>
      <c r="H10" s="88"/>
      <c r="I10" s="88"/>
      <c r="J10" s="88"/>
      <c r="K10" s="88"/>
      <c r="L10" s="88"/>
      <c r="M10" s="88"/>
      <c r="N10" s="88"/>
      <c r="O10" s="88"/>
      <c r="P10" s="88"/>
      <c r="Q10" s="88"/>
      <c r="R10" s="88"/>
    </row>
    <row r="11" spans="1:18" ht="15.75" x14ac:dyDescent="0.25">
      <c r="A11" s="101"/>
      <c r="B11" s="101"/>
      <c r="C11" s="101"/>
      <c r="D11" s="101"/>
      <c r="E11" s="101"/>
      <c r="F11" s="101"/>
      <c r="G11" s="101"/>
      <c r="H11" s="101"/>
      <c r="I11" s="101"/>
      <c r="J11" s="101"/>
      <c r="K11" s="101"/>
      <c r="L11" s="101"/>
      <c r="M11" s="101"/>
      <c r="N11" s="101"/>
      <c r="O11" s="101"/>
      <c r="P11" s="101"/>
      <c r="Q11" s="101"/>
      <c r="R11" s="101"/>
    </row>
    <row r="12" spans="1:18" ht="16.5" thickBot="1" x14ac:dyDescent="0.3">
      <c r="A12" s="88"/>
      <c r="B12" s="102"/>
      <c r="C12" s="129"/>
      <c r="D12" s="129"/>
      <c r="E12" s="129"/>
      <c r="F12" s="129"/>
      <c r="G12" s="129"/>
      <c r="H12" s="129"/>
      <c r="I12" s="129"/>
      <c r="J12" s="129"/>
      <c r="K12" s="129"/>
      <c r="L12" s="129"/>
      <c r="M12" s="129"/>
      <c r="N12" s="129"/>
      <c r="O12" s="129"/>
      <c r="P12" s="129"/>
      <c r="Q12" s="129"/>
      <c r="R12" s="125"/>
    </row>
    <row r="13" spans="1:18" ht="15.75" x14ac:dyDescent="0.25">
      <c r="A13" s="88"/>
      <c r="B13" s="130"/>
      <c r="C13" s="395" t="s">
        <v>496</v>
      </c>
      <c r="D13" s="395"/>
      <c r="E13" s="395"/>
      <c r="F13" s="395"/>
      <c r="G13" s="395"/>
      <c r="H13" s="395"/>
      <c r="I13" s="395"/>
      <c r="J13" s="395"/>
      <c r="K13" s="395"/>
      <c r="L13" s="395"/>
      <c r="M13" s="105"/>
      <c r="N13" s="373" t="s">
        <v>23</v>
      </c>
      <c r="O13" s="374"/>
      <c r="P13" s="374"/>
      <c r="Q13" s="375"/>
      <c r="R13" s="131"/>
    </row>
    <row r="14" spans="1:18" s="21" customFormat="1" ht="16.5" customHeight="1" x14ac:dyDescent="0.2">
      <c r="A14" s="103"/>
      <c r="B14" s="104"/>
      <c r="C14" s="394" t="s">
        <v>461</v>
      </c>
      <c r="D14" s="394"/>
      <c r="E14" s="394"/>
      <c r="F14" s="394"/>
      <c r="G14" s="393" t="s">
        <v>468</v>
      </c>
      <c r="H14" s="393"/>
      <c r="I14" s="393"/>
      <c r="J14" s="391" t="s">
        <v>459</v>
      </c>
      <c r="K14" s="391" t="s">
        <v>441</v>
      </c>
      <c r="L14" s="391" t="s">
        <v>46</v>
      </c>
      <c r="M14" s="105"/>
      <c r="N14" s="376"/>
      <c r="O14" s="392"/>
      <c r="P14" s="392"/>
      <c r="Q14" s="378"/>
      <c r="R14" s="103"/>
    </row>
    <row r="15" spans="1:18" ht="35.25" thickBot="1" x14ac:dyDescent="0.3">
      <c r="A15" s="134"/>
      <c r="B15" s="109"/>
      <c r="C15" s="137" t="s">
        <v>442</v>
      </c>
      <c r="D15" s="137" t="s">
        <v>460</v>
      </c>
      <c r="E15" s="137" t="s">
        <v>443</v>
      </c>
      <c r="F15" s="137" t="s">
        <v>444</v>
      </c>
      <c r="G15" s="137" t="s">
        <v>467</v>
      </c>
      <c r="H15" s="137" t="s">
        <v>470</v>
      </c>
      <c r="I15" s="137" t="s">
        <v>469</v>
      </c>
      <c r="J15" s="391"/>
      <c r="K15" s="391"/>
      <c r="L15" s="391"/>
      <c r="M15" s="111"/>
      <c r="N15" s="376"/>
      <c r="O15" s="377"/>
      <c r="P15" s="377"/>
      <c r="Q15" s="378"/>
      <c r="R15" s="135"/>
    </row>
    <row r="16" spans="1:18" ht="9.9499999999999993" customHeight="1" thickBot="1" x14ac:dyDescent="0.3">
      <c r="A16" s="88"/>
      <c r="B16" s="104"/>
      <c r="C16" s="138"/>
      <c r="D16" s="139"/>
      <c r="E16" s="139"/>
      <c r="F16" s="140"/>
      <c r="G16" s="139"/>
      <c r="H16" s="139"/>
      <c r="I16" s="140"/>
      <c r="J16" s="141"/>
      <c r="K16" s="142"/>
      <c r="L16" s="104"/>
      <c r="M16" s="113"/>
      <c r="N16" s="382" t="s">
        <v>572</v>
      </c>
      <c r="O16" s="383"/>
      <c r="P16" s="383"/>
      <c r="Q16" s="384"/>
      <c r="R16" s="119"/>
    </row>
    <row r="17" spans="1:18" ht="16.5" thickTop="1" thickBot="1" x14ac:dyDescent="0.3">
      <c r="A17" s="88"/>
      <c r="B17" s="104" t="s">
        <v>79</v>
      </c>
      <c r="C17" s="186"/>
      <c r="D17" s="187"/>
      <c r="E17" s="187"/>
      <c r="F17" s="188"/>
      <c r="G17" s="187"/>
      <c r="H17" s="187"/>
      <c r="I17" s="189"/>
      <c r="J17" s="190">
        <f>SUM(C17:I17)</f>
        <v>0</v>
      </c>
      <c r="K17" s="191"/>
      <c r="L17" s="68"/>
      <c r="M17" s="115"/>
      <c r="N17" s="385"/>
      <c r="O17" s="386"/>
      <c r="P17" s="386"/>
      <c r="Q17" s="387"/>
      <c r="R17" s="119"/>
    </row>
    <row r="18" spans="1:18" ht="9.9499999999999993" customHeight="1" thickTop="1" thickBot="1" x14ac:dyDescent="0.3">
      <c r="A18" s="88"/>
      <c r="B18" s="104"/>
      <c r="C18" s="192"/>
      <c r="D18" s="193"/>
      <c r="E18" s="193"/>
      <c r="F18" s="194"/>
      <c r="G18" s="195"/>
      <c r="H18" s="193"/>
      <c r="I18" s="194"/>
      <c r="J18" s="299"/>
      <c r="K18" s="194"/>
      <c r="L18" s="69"/>
      <c r="M18" s="115"/>
      <c r="N18" s="385"/>
      <c r="O18" s="386"/>
      <c r="P18" s="386"/>
      <c r="Q18" s="387"/>
      <c r="R18" s="119"/>
    </row>
    <row r="19" spans="1:18" ht="16.5" thickTop="1" thickBot="1" x14ac:dyDescent="0.3">
      <c r="A19" s="119"/>
      <c r="B19" s="104" t="s">
        <v>451</v>
      </c>
      <c r="C19" s="186"/>
      <c r="D19" s="187"/>
      <c r="E19" s="187"/>
      <c r="F19" s="188"/>
      <c r="G19" s="187"/>
      <c r="H19" s="187"/>
      <c r="I19" s="189"/>
      <c r="J19" s="190">
        <f t="shared" ref="J19:J38" si="0">SUM(C19:I19)</f>
        <v>0</v>
      </c>
      <c r="K19" s="191"/>
      <c r="L19" s="70"/>
      <c r="M19" s="115"/>
      <c r="N19" s="385"/>
      <c r="O19" s="386"/>
      <c r="P19" s="386"/>
      <c r="Q19" s="387"/>
      <c r="R19" s="119"/>
    </row>
    <row r="20" spans="1:18" ht="16.5" thickTop="1" thickBot="1" x14ac:dyDescent="0.3">
      <c r="A20" s="119"/>
      <c r="B20" s="104" t="s">
        <v>452</v>
      </c>
      <c r="C20" s="186"/>
      <c r="D20" s="187"/>
      <c r="E20" s="187"/>
      <c r="F20" s="188"/>
      <c r="G20" s="187"/>
      <c r="H20" s="187"/>
      <c r="I20" s="189"/>
      <c r="J20" s="190">
        <f t="shared" si="0"/>
        <v>0</v>
      </c>
      <c r="K20" s="191"/>
      <c r="L20" s="70"/>
      <c r="M20" s="115"/>
      <c r="N20" s="385"/>
      <c r="O20" s="386"/>
      <c r="P20" s="386"/>
      <c r="Q20" s="387"/>
      <c r="R20" s="119"/>
    </row>
    <row r="21" spans="1:18" ht="9.9499999999999993" customHeight="1" thickTop="1" thickBot="1" x14ac:dyDescent="0.3">
      <c r="A21" s="119"/>
      <c r="B21" s="84"/>
      <c r="C21" s="198"/>
      <c r="D21" s="199"/>
      <c r="E21" s="199"/>
      <c r="F21" s="200"/>
      <c r="G21" s="199"/>
      <c r="H21" s="199"/>
      <c r="I21" s="200"/>
      <c r="J21" s="300"/>
      <c r="K21" s="200"/>
      <c r="L21" s="55"/>
      <c r="M21" s="115"/>
      <c r="N21" s="385"/>
      <c r="O21" s="386"/>
      <c r="P21" s="386"/>
      <c r="Q21" s="387"/>
      <c r="R21" s="119"/>
    </row>
    <row r="22" spans="1:18" ht="16.5" thickTop="1" thickBot="1" x14ac:dyDescent="0.3">
      <c r="A22" s="119"/>
      <c r="B22" s="118" t="s">
        <v>24</v>
      </c>
      <c r="C22" s="186"/>
      <c r="D22" s="187"/>
      <c r="E22" s="187"/>
      <c r="F22" s="188"/>
      <c r="G22" s="187"/>
      <c r="H22" s="187"/>
      <c r="I22" s="189"/>
      <c r="J22" s="190">
        <f>SUM(C22:I22)</f>
        <v>0</v>
      </c>
      <c r="K22" s="191"/>
      <c r="L22" s="70"/>
      <c r="M22" s="115"/>
      <c r="N22" s="385"/>
      <c r="O22" s="386"/>
      <c r="P22" s="386"/>
      <c r="Q22" s="387"/>
      <c r="R22" s="119"/>
    </row>
    <row r="23" spans="1:18" ht="16.5" thickTop="1" thickBot="1" x14ac:dyDescent="0.3">
      <c r="A23" s="119"/>
      <c r="B23" s="118" t="s">
        <v>25</v>
      </c>
      <c r="C23" s="202"/>
      <c r="D23" s="174"/>
      <c r="E23" s="174"/>
      <c r="F23" s="203"/>
      <c r="G23" s="173"/>
      <c r="H23" s="174"/>
      <c r="I23" s="203"/>
      <c r="J23" s="190">
        <f>SUM(C23:I23)</f>
        <v>0</v>
      </c>
      <c r="K23" s="174"/>
      <c r="L23" s="71"/>
      <c r="M23" s="115"/>
      <c r="N23" s="385"/>
      <c r="O23" s="386"/>
      <c r="P23" s="386"/>
      <c r="Q23" s="387"/>
      <c r="R23" s="119"/>
    </row>
    <row r="24" spans="1:18" ht="16.5" thickTop="1" thickBot="1" x14ac:dyDescent="0.3">
      <c r="A24" s="119"/>
      <c r="B24" s="118" t="s">
        <v>26</v>
      </c>
      <c r="C24" s="186"/>
      <c r="D24" s="187"/>
      <c r="E24" s="187"/>
      <c r="F24" s="188"/>
      <c r="G24" s="187"/>
      <c r="H24" s="187"/>
      <c r="I24" s="189"/>
      <c r="J24" s="190">
        <f>SUM(C24:I24)</f>
        <v>0</v>
      </c>
      <c r="K24" s="191"/>
      <c r="L24" s="70"/>
      <c r="M24" s="115"/>
      <c r="N24" s="385"/>
      <c r="O24" s="386"/>
      <c r="P24" s="386"/>
      <c r="Q24" s="387"/>
      <c r="R24" s="119"/>
    </row>
    <row r="25" spans="1:18" ht="16.5" thickTop="1" thickBot="1" x14ac:dyDescent="0.3">
      <c r="A25" s="119"/>
      <c r="B25" s="118" t="s">
        <v>27</v>
      </c>
      <c r="C25" s="186"/>
      <c r="D25" s="187"/>
      <c r="E25" s="187"/>
      <c r="F25" s="188"/>
      <c r="G25" s="187"/>
      <c r="H25" s="187"/>
      <c r="I25" s="189"/>
      <c r="J25" s="190">
        <f>SUM(C25:I25)</f>
        <v>0</v>
      </c>
      <c r="K25" s="191"/>
      <c r="L25" s="70"/>
      <c r="M25" s="115"/>
      <c r="N25" s="385"/>
      <c r="O25" s="386"/>
      <c r="P25" s="386"/>
      <c r="Q25" s="387"/>
      <c r="R25" s="119"/>
    </row>
    <row r="26" spans="1:18" ht="16.5" thickTop="1" thickBot="1" x14ac:dyDescent="0.3">
      <c r="A26" s="119"/>
      <c r="B26" s="118" t="s">
        <v>28</v>
      </c>
      <c r="C26" s="202"/>
      <c r="D26" s="174"/>
      <c r="E26" s="174"/>
      <c r="F26" s="203"/>
      <c r="G26" s="173"/>
      <c r="H26" s="174"/>
      <c r="I26" s="203"/>
      <c r="J26" s="190">
        <f t="shared" ref="J26:J32" si="1">SUM(C26:I26)</f>
        <v>0</v>
      </c>
      <c r="K26" s="174"/>
      <c r="L26" s="71"/>
      <c r="M26" s="115"/>
      <c r="N26" s="385"/>
      <c r="O26" s="386"/>
      <c r="P26" s="386"/>
      <c r="Q26" s="387"/>
      <c r="R26" s="119"/>
    </row>
    <row r="27" spans="1:18" ht="16.5" thickTop="1" thickBot="1" x14ac:dyDescent="0.3">
      <c r="A27" s="119"/>
      <c r="B27" s="118" t="s">
        <v>29</v>
      </c>
      <c r="C27" s="186"/>
      <c r="D27" s="187"/>
      <c r="E27" s="187"/>
      <c r="F27" s="188"/>
      <c r="G27" s="187"/>
      <c r="H27" s="187"/>
      <c r="I27" s="189"/>
      <c r="J27" s="190">
        <f>SUM(C27:I27)</f>
        <v>0</v>
      </c>
      <c r="K27" s="191"/>
      <c r="L27" s="70"/>
      <c r="M27" s="115"/>
      <c r="N27" s="385"/>
      <c r="O27" s="386"/>
      <c r="P27" s="386"/>
      <c r="Q27" s="387"/>
      <c r="R27" s="119"/>
    </row>
    <row r="28" spans="1:18" ht="16.5" thickTop="1" thickBot="1" x14ac:dyDescent="0.3">
      <c r="A28" s="119"/>
      <c r="B28" s="118" t="s">
        <v>30</v>
      </c>
      <c r="C28" s="202"/>
      <c r="D28" s="174"/>
      <c r="E28" s="174"/>
      <c r="F28" s="203"/>
      <c r="G28" s="173"/>
      <c r="H28" s="174"/>
      <c r="I28" s="203"/>
      <c r="J28" s="190">
        <f t="shared" si="1"/>
        <v>0</v>
      </c>
      <c r="K28" s="174"/>
      <c r="L28" s="71"/>
      <c r="M28" s="115"/>
      <c r="N28" s="385"/>
      <c r="O28" s="386"/>
      <c r="P28" s="386"/>
      <c r="Q28" s="387"/>
      <c r="R28" s="119"/>
    </row>
    <row r="29" spans="1:18" ht="16.5" thickTop="1" thickBot="1" x14ac:dyDescent="0.3">
      <c r="A29" s="119"/>
      <c r="B29" s="118" t="s">
        <v>31</v>
      </c>
      <c r="C29" s="202"/>
      <c r="D29" s="174"/>
      <c r="E29" s="174"/>
      <c r="F29" s="203"/>
      <c r="G29" s="173"/>
      <c r="H29" s="174"/>
      <c r="I29" s="203"/>
      <c r="J29" s="190">
        <f t="shared" si="1"/>
        <v>0</v>
      </c>
      <c r="K29" s="174"/>
      <c r="L29" s="71"/>
      <c r="M29" s="115"/>
      <c r="N29" s="385"/>
      <c r="O29" s="386"/>
      <c r="P29" s="386"/>
      <c r="Q29" s="387"/>
      <c r="R29" s="119"/>
    </row>
    <row r="30" spans="1:18" ht="16.5" thickTop="1" thickBot="1" x14ac:dyDescent="0.3">
      <c r="A30" s="119"/>
      <c r="B30" s="118" t="s">
        <v>32</v>
      </c>
      <c r="C30" s="186"/>
      <c r="D30" s="187"/>
      <c r="E30" s="187"/>
      <c r="F30" s="188"/>
      <c r="G30" s="187"/>
      <c r="H30" s="187"/>
      <c r="I30" s="189"/>
      <c r="J30" s="190">
        <f>SUM(C30:I30)</f>
        <v>0</v>
      </c>
      <c r="K30" s="191"/>
      <c r="L30" s="70"/>
      <c r="M30" s="115"/>
      <c r="N30" s="385"/>
      <c r="O30" s="386"/>
      <c r="P30" s="386"/>
      <c r="Q30" s="387"/>
      <c r="R30" s="119"/>
    </row>
    <row r="31" spans="1:18" ht="16.5" thickTop="1" thickBot="1" x14ac:dyDescent="0.3">
      <c r="A31" s="119"/>
      <c r="B31" s="120" t="s">
        <v>33</v>
      </c>
      <c r="C31" s="202"/>
      <c r="D31" s="174"/>
      <c r="E31" s="174"/>
      <c r="F31" s="203"/>
      <c r="G31" s="173"/>
      <c r="H31" s="174"/>
      <c r="I31" s="203"/>
      <c r="J31" s="190">
        <f t="shared" si="1"/>
        <v>0</v>
      </c>
      <c r="K31" s="174"/>
      <c r="L31" s="71"/>
      <c r="M31" s="115"/>
      <c r="N31" s="385"/>
      <c r="O31" s="386"/>
      <c r="P31" s="386"/>
      <c r="Q31" s="387"/>
      <c r="R31" s="119"/>
    </row>
    <row r="32" spans="1:18" ht="16.5" thickTop="1" thickBot="1" x14ac:dyDescent="0.3">
      <c r="A32" s="119"/>
      <c r="B32" s="23" t="s">
        <v>38</v>
      </c>
      <c r="C32" s="164">
        <f>C33+C34</f>
        <v>0</v>
      </c>
      <c r="D32" s="164">
        <f t="shared" ref="D32:K32" si="2">D33+D34</f>
        <v>0</v>
      </c>
      <c r="E32" s="164">
        <f t="shared" si="2"/>
        <v>0</v>
      </c>
      <c r="F32" s="164">
        <f t="shared" si="2"/>
        <v>0</v>
      </c>
      <c r="G32" s="164">
        <f t="shared" si="2"/>
        <v>0</v>
      </c>
      <c r="H32" s="164">
        <f t="shared" si="2"/>
        <v>0</v>
      </c>
      <c r="I32" s="164">
        <f t="shared" si="2"/>
        <v>0</v>
      </c>
      <c r="J32" s="190">
        <f t="shared" si="1"/>
        <v>0</v>
      </c>
      <c r="K32" s="164">
        <f t="shared" si="2"/>
        <v>0</v>
      </c>
      <c r="L32" s="72"/>
      <c r="M32" s="115"/>
      <c r="N32" s="385"/>
      <c r="O32" s="386"/>
      <c r="P32" s="386"/>
      <c r="Q32" s="387"/>
      <c r="R32" s="119"/>
    </row>
    <row r="33" spans="1:18" ht="31.5" thickTop="1" thickBot="1" x14ac:dyDescent="0.3">
      <c r="A33" s="119"/>
      <c r="B33" s="43" t="s">
        <v>525</v>
      </c>
      <c r="C33" s="186"/>
      <c r="D33" s="175"/>
      <c r="E33" s="175"/>
      <c r="F33" s="204"/>
      <c r="G33" s="175"/>
      <c r="H33" s="175"/>
      <c r="I33" s="189"/>
      <c r="J33" s="190">
        <f t="shared" ref="J33" si="3">SUM(C33:I33)</f>
        <v>0</v>
      </c>
      <c r="K33" s="191"/>
      <c r="L33" s="72"/>
      <c r="M33" s="115"/>
      <c r="N33" s="385"/>
      <c r="O33" s="386"/>
      <c r="P33" s="386"/>
      <c r="Q33" s="387"/>
      <c r="R33" s="119"/>
    </row>
    <row r="34" spans="1:18" ht="16.5" thickTop="1" thickBot="1" x14ac:dyDescent="0.3">
      <c r="A34" s="119"/>
      <c r="B34" s="43" t="s">
        <v>524</v>
      </c>
      <c r="C34" s="202"/>
      <c r="D34" s="174"/>
      <c r="E34" s="174"/>
      <c r="F34" s="203"/>
      <c r="G34" s="173"/>
      <c r="H34" s="174"/>
      <c r="I34" s="203"/>
      <c r="J34" s="190"/>
      <c r="K34" s="174"/>
      <c r="L34" s="71"/>
      <c r="M34" s="115"/>
      <c r="N34" s="385"/>
      <c r="O34" s="386"/>
      <c r="P34" s="386"/>
      <c r="Q34" s="387"/>
      <c r="R34" s="119"/>
    </row>
    <row r="35" spans="1:18" ht="16.5" thickTop="1" thickBot="1" x14ac:dyDescent="0.3">
      <c r="A35" s="119"/>
      <c r="B35" s="23" t="s">
        <v>34</v>
      </c>
      <c r="C35" s="202"/>
      <c r="D35" s="174"/>
      <c r="E35" s="174"/>
      <c r="F35" s="203"/>
      <c r="G35" s="173"/>
      <c r="H35" s="174"/>
      <c r="I35" s="203"/>
      <c r="J35" s="190">
        <f t="shared" si="0"/>
        <v>0</v>
      </c>
      <c r="K35" s="174"/>
      <c r="L35" s="71"/>
      <c r="M35" s="115"/>
      <c r="N35" s="385"/>
      <c r="O35" s="386"/>
      <c r="P35" s="386"/>
      <c r="Q35" s="387"/>
      <c r="R35" s="119"/>
    </row>
    <row r="36" spans="1:18" ht="16.5" thickTop="1" thickBot="1" x14ac:dyDescent="0.3">
      <c r="A36" s="119"/>
      <c r="B36" s="23" t="s">
        <v>35</v>
      </c>
      <c r="C36" s="202"/>
      <c r="D36" s="174"/>
      <c r="E36" s="174"/>
      <c r="F36" s="203"/>
      <c r="G36" s="173"/>
      <c r="H36" s="174"/>
      <c r="I36" s="203"/>
      <c r="J36" s="190">
        <f t="shared" si="0"/>
        <v>0</v>
      </c>
      <c r="K36" s="174"/>
      <c r="L36" s="71"/>
      <c r="M36" s="115"/>
      <c r="N36" s="385"/>
      <c r="O36" s="386"/>
      <c r="P36" s="386"/>
      <c r="Q36" s="387"/>
      <c r="R36" s="119"/>
    </row>
    <row r="37" spans="1:18" ht="16.5" thickTop="1" thickBot="1" x14ac:dyDescent="0.3">
      <c r="A37" s="119"/>
      <c r="B37" s="23" t="s">
        <v>36</v>
      </c>
      <c r="C37" s="202"/>
      <c r="D37" s="174"/>
      <c r="E37" s="174"/>
      <c r="F37" s="203"/>
      <c r="G37" s="173"/>
      <c r="H37" s="174"/>
      <c r="I37" s="203"/>
      <c r="J37" s="190">
        <f t="shared" si="0"/>
        <v>0</v>
      </c>
      <c r="K37" s="174"/>
      <c r="L37" s="71"/>
      <c r="M37" s="115"/>
      <c r="N37" s="385"/>
      <c r="O37" s="386"/>
      <c r="P37" s="386"/>
      <c r="Q37" s="387"/>
      <c r="R37" s="119"/>
    </row>
    <row r="38" spans="1:18" ht="16.5" thickTop="1" thickBot="1" x14ac:dyDescent="0.3">
      <c r="A38" s="119"/>
      <c r="B38" s="23" t="s">
        <v>37</v>
      </c>
      <c r="C38" s="202"/>
      <c r="D38" s="174"/>
      <c r="E38" s="174"/>
      <c r="F38" s="203"/>
      <c r="G38" s="173"/>
      <c r="H38" s="174"/>
      <c r="I38" s="203"/>
      <c r="J38" s="190">
        <f t="shared" si="0"/>
        <v>0</v>
      </c>
      <c r="K38" s="174"/>
      <c r="L38" s="71"/>
      <c r="M38" s="115"/>
      <c r="N38" s="385"/>
      <c r="O38" s="386"/>
      <c r="P38" s="386"/>
      <c r="Q38" s="387"/>
      <c r="R38" s="119"/>
    </row>
    <row r="39" spans="1:18" ht="31.5" thickTop="1" thickBot="1" x14ac:dyDescent="0.3">
      <c r="A39" s="119"/>
      <c r="B39" s="250" t="s">
        <v>526</v>
      </c>
      <c r="C39" s="202"/>
      <c r="D39" s="174"/>
      <c r="E39" s="174"/>
      <c r="F39" s="203"/>
      <c r="G39" s="173"/>
      <c r="H39" s="174"/>
      <c r="I39" s="203"/>
      <c r="J39" s="190">
        <f t="shared" ref="J39" si="4">SUM(C39:I39)</f>
        <v>0</v>
      </c>
      <c r="K39" s="174"/>
      <c r="L39" s="71"/>
      <c r="M39" s="115"/>
      <c r="N39" s="385"/>
      <c r="O39" s="386"/>
      <c r="P39" s="386"/>
      <c r="Q39" s="387"/>
      <c r="R39" s="119"/>
    </row>
    <row r="40" spans="1:18" ht="9.9499999999999993" customHeight="1" thickTop="1" thickBot="1" x14ac:dyDescent="0.3">
      <c r="A40" s="119"/>
      <c r="B40" s="118"/>
      <c r="C40" s="205"/>
      <c r="D40" s="205"/>
      <c r="E40" s="205"/>
      <c r="F40" s="205"/>
      <c r="G40" s="205"/>
      <c r="H40" s="205"/>
      <c r="I40" s="205"/>
      <c r="J40" s="205"/>
      <c r="K40" s="205"/>
      <c r="L40" s="118"/>
      <c r="M40" s="118"/>
      <c r="N40" s="385"/>
      <c r="O40" s="386"/>
      <c r="P40" s="386"/>
      <c r="Q40" s="387"/>
      <c r="R40" s="119"/>
    </row>
    <row r="41" spans="1:18" ht="16.5" customHeight="1" thickTop="1" thickBot="1" x14ac:dyDescent="0.3">
      <c r="A41" s="119"/>
      <c r="B41" s="118" t="s">
        <v>50</v>
      </c>
      <c r="C41" s="297">
        <f>C17+C19</f>
        <v>0</v>
      </c>
      <c r="D41" s="297">
        <f t="shared" ref="D41:K41" si="5">D17+D19</f>
        <v>0</v>
      </c>
      <c r="E41" s="297">
        <f t="shared" si="5"/>
        <v>0</v>
      </c>
      <c r="F41" s="297">
        <f t="shared" si="5"/>
        <v>0</v>
      </c>
      <c r="G41" s="297">
        <f t="shared" si="5"/>
        <v>0</v>
      </c>
      <c r="H41" s="297">
        <f t="shared" si="5"/>
        <v>0</v>
      </c>
      <c r="I41" s="297">
        <f t="shared" si="5"/>
        <v>0</v>
      </c>
      <c r="J41" s="297">
        <f t="shared" si="5"/>
        <v>0</v>
      </c>
      <c r="K41" s="297">
        <f t="shared" si="5"/>
        <v>0</v>
      </c>
      <c r="L41" s="118"/>
      <c r="M41" s="84"/>
      <c r="N41" s="385"/>
      <c r="O41" s="386"/>
      <c r="P41" s="386"/>
      <c r="Q41" s="387"/>
      <c r="R41" s="119"/>
    </row>
    <row r="42" spans="1:18" ht="17.25" thickTop="1" thickBot="1" x14ac:dyDescent="0.3">
      <c r="A42" s="119"/>
      <c r="B42" s="118" t="s">
        <v>41</v>
      </c>
      <c r="C42" s="297">
        <f>C17+C20</f>
        <v>0</v>
      </c>
      <c r="D42" s="297">
        <f t="shared" ref="D42:K42" si="6">D17+D20</f>
        <v>0</v>
      </c>
      <c r="E42" s="297">
        <f t="shared" si="6"/>
        <v>0</v>
      </c>
      <c r="F42" s="297">
        <f t="shared" si="6"/>
        <v>0</v>
      </c>
      <c r="G42" s="297">
        <f t="shared" si="6"/>
        <v>0</v>
      </c>
      <c r="H42" s="297">
        <f t="shared" si="6"/>
        <v>0</v>
      </c>
      <c r="I42" s="297">
        <f t="shared" si="6"/>
        <v>0</v>
      </c>
      <c r="J42" s="297">
        <f t="shared" si="6"/>
        <v>0</v>
      </c>
      <c r="K42" s="297">
        <f t="shared" si="6"/>
        <v>0</v>
      </c>
      <c r="L42" s="118"/>
      <c r="M42" s="84"/>
      <c r="N42" s="385"/>
      <c r="O42" s="386"/>
      <c r="P42" s="386"/>
      <c r="Q42" s="387"/>
      <c r="R42" s="119"/>
    </row>
    <row r="43" spans="1:18" ht="17.25" thickTop="1" thickBot="1" x14ac:dyDescent="0.3">
      <c r="A43" s="119"/>
      <c r="B43" s="118" t="s">
        <v>51</v>
      </c>
      <c r="C43" s="164">
        <f>SUM(C22:C32,C35:C39)</f>
        <v>0</v>
      </c>
      <c r="D43" s="164">
        <f t="shared" ref="D43:K43" si="7">SUM(D22:D32,D35:D39)</f>
        <v>0</v>
      </c>
      <c r="E43" s="164">
        <f t="shared" si="7"/>
        <v>0</v>
      </c>
      <c r="F43" s="164">
        <f t="shared" si="7"/>
        <v>0</v>
      </c>
      <c r="G43" s="164">
        <f t="shared" si="7"/>
        <v>0</v>
      </c>
      <c r="H43" s="164">
        <f t="shared" si="7"/>
        <v>0</v>
      </c>
      <c r="I43" s="164">
        <f t="shared" si="7"/>
        <v>0</v>
      </c>
      <c r="J43" s="164">
        <f t="shared" si="7"/>
        <v>0</v>
      </c>
      <c r="K43" s="164">
        <f t="shared" si="7"/>
        <v>0</v>
      </c>
      <c r="L43" s="118"/>
      <c r="M43" s="84"/>
      <c r="N43" s="385"/>
      <c r="O43" s="386"/>
      <c r="P43" s="386"/>
      <c r="Q43" s="387"/>
      <c r="R43" s="119"/>
    </row>
    <row r="44" spans="1:18" ht="17.25" thickTop="1" thickBot="1" x14ac:dyDescent="0.3">
      <c r="A44" s="119"/>
      <c r="B44" s="118" t="s">
        <v>52</v>
      </c>
      <c r="C44" s="297">
        <f>C43+C41</f>
        <v>0</v>
      </c>
      <c r="D44" s="297">
        <f t="shared" ref="D44:K44" si="8">D43+D41</f>
        <v>0</v>
      </c>
      <c r="E44" s="297">
        <f t="shared" si="8"/>
        <v>0</v>
      </c>
      <c r="F44" s="297">
        <f t="shared" si="8"/>
        <v>0</v>
      </c>
      <c r="G44" s="297">
        <f t="shared" si="8"/>
        <v>0</v>
      </c>
      <c r="H44" s="297">
        <f t="shared" si="8"/>
        <v>0</v>
      </c>
      <c r="I44" s="297">
        <f t="shared" si="8"/>
        <v>0</v>
      </c>
      <c r="J44" s="297">
        <f t="shared" si="8"/>
        <v>0</v>
      </c>
      <c r="K44" s="297">
        <f t="shared" si="8"/>
        <v>0</v>
      </c>
      <c r="L44" s="118"/>
      <c r="M44" s="84"/>
      <c r="N44" s="385"/>
      <c r="O44" s="386"/>
      <c r="P44" s="386"/>
      <c r="Q44" s="387"/>
      <c r="R44" s="119"/>
    </row>
    <row r="45" spans="1:18" ht="17.25" thickTop="1" thickBot="1" x14ac:dyDescent="0.3">
      <c r="A45" s="119"/>
      <c r="B45" s="118" t="s">
        <v>53</v>
      </c>
      <c r="C45" s="298">
        <f>C43+C42</f>
        <v>0</v>
      </c>
      <c r="D45" s="298">
        <f t="shared" ref="D45:K45" si="9">D43+D42</f>
        <v>0</v>
      </c>
      <c r="E45" s="298">
        <f t="shared" si="9"/>
        <v>0</v>
      </c>
      <c r="F45" s="298">
        <f t="shared" si="9"/>
        <v>0</v>
      </c>
      <c r="G45" s="298">
        <f t="shared" si="9"/>
        <v>0</v>
      </c>
      <c r="H45" s="298">
        <f t="shared" si="9"/>
        <v>0</v>
      </c>
      <c r="I45" s="298">
        <f t="shared" si="9"/>
        <v>0</v>
      </c>
      <c r="J45" s="298">
        <f t="shared" si="9"/>
        <v>0</v>
      </c>
      <c r="K45" s="298">
        <f t="shared" si="9"/>
        <v>0</v>
      </c>
      <c r="L45" s="118"/>
      <c r="M45" s="84"/>
      <c r="N45" s="388"/>
      <c r="O45" s="389"/>
      <c r="P45" s="389"/>
      <c r="Q45" s="390"/>
      <c r="R45" s="119"/>
    </row>
    <row r="46" spans="1:18" ht="15.75" x14ac:dyDescent="0.25">
      <c r="A46" s="119"/>
      <c r="B46" s="104"/>
      <c r="C46" s="122"/>
      <c r="D46" s="122"/>
      <c r="E46" s="122"/>
      <c r="F46" s="122"/>
      <c r="G46" s="122"/>
      <c r="H46" s="122"/>
      <c r="I46" s="123"/>
      <c r="J46" s="122"/>
      <c r="K46" s="122"/>
      <c r="L46" s="118"/>
      <c r="M46" s="115"/>
      <c r="N46" s="84"/>
      <c r="O46" s="84"/>
      <c r="P46" s="84"/>
      <c r="Q46" s="84"/>
      <c r="R46" s="119"/>
    </row>
    <row r="47" spans="1:18" ht="15.75" x14ac:dyDescent="0.25">
      <c r="A47" s="101"/>
      <c r="B47" s="101"/>
      <c r="C47" s="101"/>
      <c r="D47" s="101"/>
      <c r="E47" s="101"/>
      <c r="F47" s="101"/>
      <c r="G47" s="101"/>
      <c r="H47" s="101"/>
      <c r="I47" s="101"/>
      <c r="J47" s="101"/>
      <c r="K47" s="101"/>
      <c r="L47" s="101"/>
      <c r="M47" s="101"/>
      <c r="N47" s="101"/>
      <c r="O47" s="101"/>
      <c r="P47" s="101"/>
      <c r="Q47" s="101"/>
      <c r="R47" s="101"/>
    </row>
  </sheetData>
  <sheetProtection algorithmName="SHA-512" hashValue="O8o2xycd5zoI1hlj9n/gdza7/UWZeytnP/WzdaAsNIcU36xC9WtEIAIyF4+FEQQ2PYBXrE084Qygb2Qxw/qZdw==" saltValue="h5Ssf7ISamsBFheWX6KN4g==" spinCount="100000" sheet="1" objects="1" scenarios="1"/>
  <mergeCells count="10">
    <mergeCell ref="N16:Q45"/>
    <mergeCell ref="A2:R2"/>
    <mergeCell ref="C13:L13"/>
    <mergeCell ref="N13:Q15"/>
    <mergeCell ref="C14:F14"/>
    <mergeCell ref="G14:I14"/>
    <mergeCell ref="J14:J15"/>
    <mergeCell ref="K14:K15"/>
    <mergeCell ref="L14:L15"/>
    <mergeCell ref="N5:O6"/>
  </mergeCells>
  <hyperlinks>
    <hyperlink ref="I6" r:id="rId1" xr:uid="{9AB2FA47-EF1C-41FF-A475-6607439C98D3}"/>
    <hyperlink ref="N5" location="'0.1 Table of contents'!A1" display="BACK TO TABLE OF CONTENTS" xr:uid="{0124776D-6B0A-4A96-8724-B835AB61C1CE}"/>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4" tint="-0.249977111117893"/>
  </sheetPr>
  <dimension ref="A1:U42"/>
  <sheetViews>
    <sheetView zoomScale="70" zoomScaleNormal="70" workbookViewId="0"/>
  </sheetViews>
  <sheetFormatPr defaultColWidth="0" defaultRowHeight="26.1" customHeight="1" zeroHeight="1" x14ac:dyDescent="0.25"/>
  <cols>
    <col min="1" max="1" width="2.42578125" customWidth="1"/>
    <col min="2" max="2" width="55.5703125" bestFit="1" customWidth="1"/>
    <col min="3" max="5" width="30.5703125" customWidth="1"/>
    <col min="6" max="6" width="2.5703125" customWidth="1"/>
    <col min="7" max="9" width="30.5703125" customWidth="1"/>
    <col min="10" max="10" width="2.5703125" customWidth="1"/>
    <col min="11" max="13" width="20.5703125" customWidth="1"/>
    <col min="14" max="14" width="30.5703125" customWidth="1"/>
    <col min="15" max="15" width="2.5703125" customWidth="1"/>
    <col min="16" max="21" width="0" hidden="1" customWidth="1"/>
    <col min="22" max="16384" width="8.85546875" hidden="1"/>
  </cols>
  <sheetData>
    <row r="1" spans="1:15" ht="24.95" customHeight="1" x14ac:dyDescent="0.25">
      <c r="A1" s="88"/>
      <c r="B1" s="88"/>
      <c r="C1" s="88"/>
      <c r="D1" s="88"/>
      <c r="E1" s="88"/>
      <c r="F1" s="88"/>
      <c r="G1" s="88"/>
      <c r="H1" s="88"/>
      <c r="I1" s="88"/>
      <c r="J1" s="88"/>
      <c r="K1" s="88"/>
      <c r="L1" s="88"/>
      <c r="M1" s="88"/>
      <c r="N1" s="88"/>
      <c r="O1" s="88"/>
    </row>
    <row r="2" spans="1:15" ht="24.95" customHeight="1" thickBot="1" x14ac:dyDescent="0.3">
      <c r="A2" s="371" t="s">
        <v>12</v>
      </c>
      <c r="B2" s="371"/>
      <c r="C2" s="371"/>
      <c r="D2" s="371"/>
      <c r="E2" s="371"/>
      <c r="F2" s="371"/>
      <c r="G2" s="371"/>
      <c r="H2" s="371"/>
      <c r="I2" s="371"/>
      <c r="J2" s="371"/>
      <c r="K2" s="371"/>
      <c r="L2" s="371"/>
      <c r="M2" s="371"/>
      <c r="N2" s="371"/>
      <c r="O2" s="371"/>
    </row>
    <row r="3" spans="1:15" ht="24.95" customHeight="1" thickBot="1" x14ac:dyDescent="0.3">
      <c r="A3" s="88"/>
      <c r="B3" s="90" t="s">
        <v>18</v>
      </c>
      <c r="C3" s="128"/>
      <c r="D3" s="128"/>
      <c r="E3" s="128"/>
      <c r="F3" s="128"/>
      <c r="G3" s="88"/>
      <c r="H3" s="88"/>
      <c r="I3" s="88"/>
      <c r="J3" s="128"/>
      <c r="K3" s="128"/>
      <c r="L3" s="128"/>
      <c r="M3" s="88"/>
      <c r="N3" s="88"/>
      <c r="O3" s="88"/>
    </row>
    <row r="4" spans="1:15" ht="24.95" customHeight="1" x14ac:dyDescent="0.25">
      <c r="A4" s="88"/>
      <c r="B4" s="93" t="s">
        <v>19</v>
      </c>
      <c r="C4" s="88"/>
      <c r="D4" s="88"/>
      <c r="E4" s="97" t="s">
        <v>0</v>
      </c>
      <c r="F4" s="97"/>
      <c r="G4" s="92" t="str">
        <f>'0.2 About the submission form'!$B$35</f>
        <v>1.0 Net-Zero Submission Form Part II (Excel)</v>
      </c>
      <c r="H4" s="88"/>
      <c r="I4" s="88"/>
      <c r="J4" s="128"/>
      <c r="K4" s="350" t="s">
        <v>504</v>
      </c>
      <c r="L4" s="351"/>
      <c r="M4" s="88"/>
      <c r="N4" s="88"/>
      <c r="O4" s="88"/>
    </row>
    <row r="5" spans="1:15" ht="24.95" customHeight="1" thickBot="1" x14ac:dyDescent="0.3">
      <c r="A5" s="89"/>
      <c r="B5" s="94" t="s">
        <v>20</v>
      </c>
      <c r="C5" s="88"/>
      <c r="D5" s="92"/>
      <c r="E5" s="97" t="s">
        <v>1</v>
      </c>
      <c r="F5" s="97"/>
      <c r="G5" s="99" t="s">
        <v>13</v>
      </c>
      <c r="H5" s="88"/>
      <c r="I5" s="128"/>
      <c r="J5" s="128"/>
      <c r="K5" s="352"/>
      <c r="L5" s="353"/>
      <c r="M5" s="89"/>
      <c r="N5" s="88"/>
      <c r="O5" s="126"/>
    </row>
    <row r="6" spans="1:15" s="4" customFormat="1" ht="24.95" customHeight="1" x14ac:dyDescent="0.25">
      <c r="A6" s="89"/>
      <c r="B6" s="95" t="s">
        <v>21</v>
      </c>
      <c r="C6" s="88"/>
      <c r="D6" s="92"/>
      <c r="E6" s="88"/>
      <c r="F6" s="88"/>
      <c r="G6" s="88"/>
      <c r="H6" s="88"/>
      <c r="I6" s="128"/>
      <c r="J6" s="128"/>
      <c r="K6" s="128"/>
      <c r="L6" s="89"/>
      <c r="M6" s="89"/>
      <c r="N6" s="88"/>
      <c r="O6" s="88"/>
    </row>
    <row r="7" spans="1:15" s="4" customFormat="1" ht="24.95" customHeight="1" x14ac:dyDescent="0.25">
      <c r="A7" s="89"/>
      <c r="B7" s="96" t="s">
        <v>439</v>
      </c>
      <c r="C7" s="88"/>
      <c r="D7" s="92"/>
      <c r="E7" s="97"/>
      <c r="F7" s="97"/>
      <c r="G7" s="99"/>
      <c r="H7" s="88"/>
      <c r="I7" s="128"/>
      <c r="J7" s="128"/>
      <c r="K7" s="128"/>
      <c r="L7" s="89"/>
      <c r="M7" s="89"/>
      <c r="N7" s="88"/>
      <c r="O7" s="88"/>
    </row>
    <row r="8" spans="1:15" ht="24.95" customHeight="1" thickBot="1" x14ac:dyDescent="0.35">
      <c r="A8" s="88"/>
      <c r="B8" s="100" t="s">
        <v>22</v>
      </c>
      <c r="C8" s="88"/>
      <c r="D8" s="88"/>
      <c r="E8" s="88"/>
      <c r="F8" s="88"/>
      <c r="G8" s="88"/>
      <c r="H8" s="301" t="s">
        <v>527</v>
      </c>
      <c r="I8" s="88"/>
      <c r="J8" s="88"/>
      <c r="K8" s="88"/>
      <c r="L8" s="88"/>
      <c r="M8" s="88"/>
      <c r="N8" s="88"/>
      <c r="O8" s="88"/>
    </row>
    <row r="9" spans="1:15" ht="24.95" customHeight="1" x14ac:dyDescent="0.25">
      <c r="A9" s="88"/>
      <c r="B9" s="88"/>
      <c r="C9" s="88"/>
      <c r="D9" s="88"/>
      <c r="E9" s="88"/>
      <c r="F9" s="88"/>
      <c r="G9" s="88"/>
      <c r="H9" s="88"/>
      <c r="I9" s="88"/>
      <c r="J9" s="88"/>
      <c r="K9" s="88"/>
      <c r="L9" s="88"/>
      <c r="M9" s="88"/>
      <c r="N9" s="88"/>
      <c r="O9" s="88"/>
    </row>
    <row r="10" spans="1:15" ht="12.75" customHeight="1" x14ac:dyDescent="0.25">
      <c r="A10" s="101"/>
      <c r="B10" s="101"/>
      <c r="C10" s="101"/>
      <c r="D10" s="101"/>
      <c r="E10" s="101"/>
      <c r="F10" s="101"/>
      <c r="G10" s="101"/>
      <c r="H10" s="101"/>
      <c r="I10" s="101"/>
      <c r="J10" s="101"/>
      <c r="K10" s="101"/>
      <c r="L10" s="101"/>
      <c r="M10" s="101"/>
      <c r="N10" s="101"/>
      <c r="O10" s="101"/>
    </row>
    <row r="11" spans="1:15" ht="20.100000000000001" customHeight="1" thickBot="1" x14ac:dyDescent="0.3">
      <c r="A11" s="88"/>
      <c r="B11" s="102"/>
      <c r="C11" s="129"/>
      <c r="D11" s="129"/>
      <c r="E11" s="129"/>
      <c r="F11" s="129"/>
      <c r="G11" s="129"/>
      <c r="H11" s="129"/>
      <c r="I11" s="129"/>
      <c r="J11" s="129"/>
      <c r="K11" s="129"/>
      <c r="L11" s="129"/>
      <c r="M11" s="129"/>
      <c r="N11" s="129"/>
      <c r="O11" s="125"/>
    </row>
    <row r="12" spans="1:15" ht="39.950000000000003" customHeight="1" thickBot="1" x14ac:dyDescent="0.3">
      <c r="A12" s="88"/>
      <c r="B12" s="130"/>
      <c r="C12" s="395" t="s">
        <v>497</v>
      </c>
      <c r="D12" s="395"/>
      <c r="E12" s="395"/>
      <c r="F12" s="395"/>
      <c r="G12" s="395"/>
      <c r="H12" s="395"/>
      <c r="I12" s="395"/>
      <c r="J12" s="105"/>
      <c r="K12" s="373" t="s">
        <v>23</v>
      </c>
      <c r="L12" s="374"/>
      <c r="M12" s="374"/>
      <c r="N12" s="375"/>
      <c r="O12" s="131"/>
    </row>
    <row r="13" spans="1:15" ht="20.25" customHeight="1" x14ac:dyDescent="0.25">
      <c r="A13" s="88"/>
      <c r="B13" s="104"/>
      <c r="C13" s="394" t="s">
        <v>58</v>
      </c>
      <c r="D13" s="394"/>
      <c r="E13" s="394"/>
      <c r="F13" s="125"/>
      <c r="G13" s="394" t="s">
        <v>59</v>
      </c>
      <c r="H13" s="394"/>
      <c r="I13" s="394"/>
      <c r="J13" s="105"/>
      <c r="K13" s="382" t="s">
        <v>481</v>
      </c>
      <c r="L13" s="383"/>
      <c r="M13" s="383"/>
      <c r="N13" s="384"/>
      <c r="O13" s="119"/>
    </row>
    <row r="14" spans="1:15" ht="69.95" customHeight="1" x14ac:dyDescent="0.25">
      <c r="A14" s="134"/>
      <c r="B14" s="109"/>
      <c r="C14" s="267" t="s">
        <v>54</v>
      </c>
      <c r="D14" s="267" t="s">
        <v>49</v>
      </c>
      <c r="E14" s="267" t="s">
        <v>60</v>
      </c>
      <c r="F14" s="125"/>
      <c r="G14" s="267" t="s">
        <v>54</v>
      </c>
      <c r="H14" s="267" t="s">
        <v>49</v>
      </c>
      <c r="I14" s="267" t="s">
        <v>60</v>
      </c>
      <c r="J14" s="111"/>
      <c r="K14" s="385"/>
      <c r="L14" s="386"/>
      <c r="M14" s="386"/>
      <c r="N14" s="387"/>
      <c r="O14" s="135"/>
    </row>
    <row r="15" spans="1:15" ht="20.100000000000001" customHeight="1" thickBot="1" x14ac:dyDescent="0.3">
      <c r="A15" s="119"/>
      <c r="B15" s="118" t="s">
        <v>24</v>
      </c>
      <c r="C15" s="212"/>
      <c r="D15" s="213">
        <f>IFERROR(C15/$C$35,0)</f>
        <v>0</v>
      </c>
      <c r="E15" s="214"/>
      <c r="F15" s="125"/>
      <c r="G15" s="212"/>
      <c r="H15" s="213">
        <f>IFERROR(G15/$G$35,0)</f>
        <v>0</v>
      </c>
      <c r="I15" s="214"/>
      <c r="J15" s="115"/>
      <c r="K15" s="385"/>
      <c r="L15" s="386"/>
      <c r="M15" s="386"/>
      <c r="N15" s="387"/>
      <c r="O15" s="119"/>
    </row>
    <row r="16" spans="1:15" ht="20.100000000000001" customHeight="1" thickTop="1" thickBot="1" x14ac:dyDescent="0.3">
      <c r="A16" s="119"/>
      <c r="B16" s="118" t="s">
        <v>25</v>
      </c>
      <c r="C16" s="174"/>
      <c r="D16" s="213">
        <f>IFERROR(C16/$C$35,0)</f>
        <v>0</v>
      </c>
      <c r="E16" s="56"/>
      <c r="F16" s="125"/>
      <c r="G16" s="174"/>
      <c r="H16" s="213">
        <f t="shared" ref="H16:H32" si="0">IFERROR(G16/$G$35,0)</f>
        <v>0</v>
      </c>
      <c r="I16" s="56"/>
      <c r="J16" s="115"/>
      <c r="K16" s="385"/>
      <c r="L16" s="386"/>
      <c r="M16" s="386"/>
      <c r="N16" s="387"/>
      <c r="O16" s="119"/>
    </row>
    <row r="17" spans="1:15" ht="20.100000000000001" customHeight="1" thickTop="1" thickBot="1" x14ac:dyDescent="0.3">
      <c r="A17" s="119"/>
      <c r="B17" s="118" t="s">
        <v>26</v>
      </c>
      <c r="C17" s="174"/>
      <c r="D17" s="213">
        <f t="shared" ref="D17:D32" si="1">IFERROR(C17/$C$35,0)</f>
        <v>0</v>
      </c>
      <c r="E17" s="56"/>
      <c r="F17" s="125"/>
      <c r="G17" s="174"/>
      <c r="H17" s="213">
        <f t="shared" si="0"/>
        <v>0</v>
      </c>
      <c r="I17" s="56"/>
      <c r="J17" s="115"/>
      <c r="K17" s="385"/>
      <c r="L17" s="386"/>
      <c r="M17" s="386"/>
      <c r="N17" s="387"/>
      <c r="O17" s="119"/>
    </row>
    <row r="18" spans="1:15" ht="20.100000000000001" customHeight="1" thickTop="1" thickBot="1" x14ac:dyDescent="0.3">
      <c r="A18" s="119"/>
      <c r="B18" s="118" t="s">
        <v>27</v>
      </c>
      <c r="C18" s="211"/>
      <c r="D18" s="213">
        <f t="shared" si="1"/>
        <v>0</v>
      </c>
      <c r="E18" s="76"/>
      <c r="F18" s="125"/>
      <c r="G18" s="211"/>
      <c r="H18" s="213">
        <f t="shared" si="0"/>
        <v>0</v>
      </c>
      <c r="I18" s="76"/>
      <c r="J18" s="115"/>
      <c r="K18" s="385"/>
      <c r="L18" s="386"/>
      <c r="M18" s="386"/>
      <c r="N18" s="387"/>
      <c r="O18" s="119"/>
    </row>
    <row r="19" spans="1:15" ht="20.100000000000001" customHeight="1" thickTop="1" thickBot="1" x14ac:dyDescent="0.3">
      <c r="A19" s="119"/>
      <c r="B19" s="118" t="s">
        <v>28</v>
      </c>
      <c r="C19" s="211"/>
      <c r="D19" s="213">
        <f t="shared" si="1"/>
        <v>0</v>
      </c>
      <c r="E19" s="76"/>
      <c r="F19" s="125"/>
      <c r="G19" s="211"/>
      <c r="H19" s="213">
        <f t="shared" si="0"/>
        <v>0</v>
      </c>
      <c r="I19" s="76"/>
      <c r="J19" s="115"/>
      <c r="K19" s="385"/>
      <c r="L19" s="386"/>
      <c r="M19" s="386"/>
      <c r="N19" s="387"/>
      <c r="O19" s="119"/>
    </row>
    <row r="20" spans="1:15" ht="20.100000000000001" customHeight="1" thickTop="1" thickBot="1" x14ac:dyDescent="0.3">
      <c r="A20" s="119"/>
      <c r="B20" s="118" t="s">
        <v>29</v>
      </c>
      <c r="C20" s="211"/>
      <c r="D20" s="213">
        <f t="shared" si="1"/>
        <v>0</v>
      </c>
      <c r="E20" s="76"/>
      <c r="F20" s="125"/>
      <c r="G20" s="211"/>
      <c r="H20" s="213">
        <f t="shared" si="0"/>
        <v>0</v>
      </c>
      <c r="I20" s="76"/>
      <c r="J20" s="115"/>
      <c r="K20" s="385"/>
      <c r="L20" s="386"/>
      <c r="M20" s="386"/>
      <c r="N20" s="387"/>
      <c r="O20" s="119"/>
    </row>
    <row r="21" spans="1:15" ht="20.100000000000001" customHeight="1" thickTop="1" thickBot="1" x14ac:dyDescent="0.3">
      <c r="A21" s="119"/>
      <c r="B21" s="118" t="s">
        <v>30</v>
      </c>
      <c r="C21" s="211"/>
      <c r="D21" s="213">
        <f t="shared" si="1"/>
        <v>0</v>
      </c>
      <c r="E21" s="76"/>
      <c r="F21" s="125"/>
      <c r="G21" s="211"/>
      <c r="H21" s="213">
        <f t="shared" si="0"/>
        <v>0</v>
      </c>
      <c r="I21" s="76"/>
      <c r="J21" s="115"/>
      <c r="K21" s="385"/>
      <c r="L21" s="386"/>
      <c r="M21" s="386"/>
      <c r="N21" s="387"/>
      <c r="O21" s="119"/>
    </row>
    <row r="22" spans="1:15" ht="20.100000000000001" customHeight="1" thickTop="1" thickBot="1" x14ac:dyDescent="0.3">
      <c r="A22" s="119"/>
      <c r="B22" s="118" t="s">
        <v>31</v>
      </c>
      <c r="C22" s="211"/>
      <c r="D22" s="213">
        <f t="shared" si="1"/>
        <v>0</v>
      </c>
      <c r="E22" s="76"/>
      <c r="F22" s="125"/>
      <c r="G22" s="211"/>
      <c r="H22" s="213">
        <f t="shared" si="0"/>
        <v>0</v>
      </c>
      <c r="I22" s="76"/>
      <c r="J22" s="115"/>
      <c r="K22" s="385"/>
      <c r="L22" s="386"/>
      <c r="M22" s="386"/>
      <c r="N22" s="387"/>
      <c r="O22" s="119"/>
    </row>
    <row r="23" spans="1:15" ht="20.100000000000001" customHeight="1" thickTop="1" thickBot="1" x14ac:dyDescent="0.3">
      <c r="A23" s="119"/>
      <c r="B23" s="118" t="s">
        <v>32</v>
      </c>
      <c r="C23" s="211"/>
      <c r="D23" s="213">
        <f t="shared" si="1"/>
        <v>0</v>
      </c>
      <c r="E23" s="76"/>
      <c r="F23" s="125"/>
      <c r="G23" s="211"/>
      <c r="H23" s="213">
        <f t="shared" si="0"/>
        <v>0</v>
      </c>
      <c r="I23" s="76"/>
      <c r="J23" s="115"/>
      <c r="K23" s="385"/>
      <c r="L23" s="386"/>
      <c r="M23" s="386"/>
      <c r="N23" s="387"/>
      <c r="O23" s="119"/>
    </row>
    <row r="24" spans="1:15" ht="20.100000000000001" customHeight="1" thickTop="1" thickBot="1" x14ac:dyDescent="0.3">
      <c r="A24" s="119"/>
      <c r="B24" s="120" t="s">
        <v>33</v>
      </c>
      <c r="C24" s="211"/>
      <c r="D24" s="213">
        <f t="shared" si="1"/>
        <v>0</v>
      </c>
      <c r="E24" s="76"/>
      <c r="F24" s="125"/>
      <c r="G24" s="211"/>
      <c r="H24" s="213">
        <f t="shared" si="0"/>
        <v>0</v>
      </c>
      <c r="I24" s="76"/>
      <c r="J24" s="115"/>
      <c r="K24" s="385"/>
      <c r="L24" s="386"/>
      <c r="M24" s="386"/>
      <c r="N24" s="387"/>
      <c r="O24" s="119"/>
    </row>
    <row r="25" spans="1:15" ht="20.100000000000001" customHeight="1" thickTop="1" thickBot="1" x14ac:dyDescent="0.3">
      <c r="A25" s="119"/>
      <c r="B25" s="118" t="s">
        <v>38</v>
      </c>
      <c r="C25" s="211"/>
      <c r="D25" s="213">
        <f t="shared" si="1"/>
        <v>0</v>
      </c>
      <c r="E25" s="76"/>
      <c r="F25" s="125"/>
      <c r="G25" s="211"/>
      <c r="H25" s="213">
        <f t="shared" si="0"/>
        <v>0</v>
      </c>
      <c r="I25" s="76"/>
      <c r="J25" s="115"/>
      <c r="K25" s="385"/>
      <c r="L25" s="386"/>
      <c r="M25" s="386"/>
      <c r="N25" s="387"/>
      <c r="O25" s="119"/>
    </row>
    <row r="26" spans="1:15" ht="31.5" thickTop="1" thickBot="1" x14ac:dyDescent="0.3">
      <c r="A26" s="119"/>
      <c r="B26" s="121" t="s">
        <v>525</v>
      </c>
      <c r="C26" s="164">
        <f>C27+C28</f>
        <v>0</v>
      </c>
      <c r="D26" s="213">
        <f>IFERROR(C26/$C$35,0)</f>
        <v>0</v>
      </c>
      <c r="E26" s="56"/>
      <c r="F26" s="125"/>
      <c r="G26" s="164">
        <f>G27+G28</f>
        <v>0</v>
      </c>
      <c r="H26" s="213">
        <f t="shared" si="0"/>
        <v>0</v>
      </c>
      <c r="I26" s="56"/>
      <c r="J26" s="115"/>
      <c r="K26" s="385"/>
      <c r="L26" s="386"/>
      <c r="M26" s="386"/>
      <c r="N26" s="387"/>
      <c r="O26" s="119"/>
    </row>
    <row r="27" spans="1:15" ht="17.25" thickTop="1" thickBot="1" x14ac:dyDescent="0.3">
      <c r="A27" s="119"/>
      <c r="B27" s="121" t="s">
        <v>524</v>
      </c>
      <c r="C27" s="174"/>
      <c r="D27" s="213">
        <f t="shared" si="1"/>
        <v>0</v>
      </c>
      <c r="E27" s="56"/>
      <c r="F27" s="125"/>
      <c r="G27" s="174"/>
      <c r="H27" s="213">
        <f t="shared" si="0"/>
        <v>0</v>
      </c>
      <c r="I27" s="56"/>
      <c r="J27" s="115"/>
      <c r="K27" s="385"/>
      <c r="L27" s="386"/>
      <c r="M27" s="386"/>
      <c r="N27" s="387"/>
      <c r="O27" s="119"/>
    </row>
    <row r="28" spans="1:15" ht="20.100000000000001" customHeight="1" thickTop="1" thickBot="1" x14ac:dyDescent="0.3">
      <c r="A28" s="119"/>
      <c r="B28" s="118" t="s">
        <v>34</v>
      </c>
      <c r="C28" s="174"/>
      <c r="D28" s="213">
        <f t="shared" si="1"/>
        <v>0</v>
      </c>
      <c r="E28" s="56"/>
      <c r="F28" s="125"/>
      <c r="G28" s="174"/>
      <c r="H28" s="213">
        <f t="shared" si="0"/>
        <v>0</v>
      </c>
      <c r="I28" s="56"/>
      <c r="J28" s="115"/>
      <c r="K28" s="385"/>
      <c r="L28" s="386"/>
      <c r="M28" s="386"/>
      <c r="N28" s="387"/>
      <c r="O28" s="119"/>
    </row>
    <row r="29" spans="1:15" ht="20.100000000000001" customHeight="1" thickTop="1" thickBot="1" x14ac:dyDescent="0.3">
      <c r="A29" s="119"/>
      <c r="B29" s="118" t="s">
        <v>35</v>
      </c>
      <c r="C29" s="211"/>
      <c r="D29" s="213">
        <f t="shared" si="1"/>
        <v>0</v>
      </c>
      <c r="E29" s="76"/>
      <c r="F29" s="125"/>
      <c r="G29" s="211"/>
      <c r="H29" s="213">
        <f t="shared" si="0"/>
        <v>0</v>
      </c>
      <c r="I29" s="76"/>
      <c r="J29" s="115"/>
      <c r="K29" s="385"/>
      <c r="L29" s="386"/>
      <c r="M29" s="386"/>
      <c r="N29" s="387"/>
      <c r="O29" s="119"/>
    </row>
    <row r="30" spans="1:15" ht="20.100000000000001" customHeight="1" thickTop="1" thickBot="1" x14ac:dyDescent="0.3">
      <c r="A30" s="119"/>
      <c r="B30" s="118" t="s">
        <v>36</v>
      </c>
      <c r="C30" s="211"/>
      <c r="D30" s="213">
        <f t="shared" si="1"/>
        <v>0</v>
      </c>
      <c r="E30" s="76"/>
      <c r="F30" s="125"/>
      <c r="G30" s="211"/>
      <c r="H30" s="213">
        <f>IFERROR(G30/$G$35,0)</f>
        <v>0</v>
      </c>
      <c r="I30" s="76"/>
      <c r="J30" s="115"/>
      <c r="K30" s="385"/>
      <c r="L30" s="386"/>
      <c r="M30" s="386"/>
      <c r="N30" s="387"/>
      <c r="O30" s="119"/>
    </row>
    <row r="31" spans="1:15" ht="20.100000000000001" customHeight="1" thickTop="1" thickBot="1" x14ac:dyDescent="0.3">
      <c r="A31" s="119"/>
      <c r="B31" s="118" t="s">
        <v>37</v>
      </c>
      <c r="C31" s="211"/>
      <c r="D31" s="213">
        <f t="shared" si="1"/>
        <v>0</v>
      </c>
      <c r="E31" s="76"/>
      <c r="F31" s="125"/>
      <c r="G31" s="211"/>
      <c r="H31" s="213">
        <f t="shared" si="0"/>
        <v>0</v>
      </c>
      <c r="I31" s="76"/>
      <c r="J31" s="115"/>
      <c r="K31" s="385"/>
      <c r="L31" s="386"/>
      <c r="M31" s="386"/>
      <c r="N31" s="387"/>
      <c r="O31" s="119"/>
    </row>
    <row r="32" spans="1:15" ht="40.35" customHeight="1" thickTop="1" thickBot="1" x14ac:dyDescent="0.3">
      <c r="A32" s="119"/>
      <c r="B32" s="302" t="s">
        <v>526</v>
      </c>
      <c r="C32" s="211"/>
      <c r="D32" s="213">
        <f t="shared" si="1"/>
        <v>0</v>
      </c>
      <c r="E32" s="252"/>
      <c r="F32" s="125"/>
      <c r="G32" s="211"/>
      <c r="H32" s="213">
        <f t="shared" si="0"/>
        <v>0</v>
      </c>
      <c r="I32" s="252"/>
      <c r="J32" s="115"/>
      <c r="K32" s="388"/>
      <c r="L32" s="389"/>
      <c r="M32" s="389"/>
      <c r="N32" s="390"/>
      <c r="O32" s="119"/>
    </row>
    <row r="33" spans="1:15" ht="20.100000000000001" customHeight="1" thickTop="1" thickBot="1" x14ac:dyDescent="0.3">
      <c r="A33" s="119"/>
      <c r="B33" s="118" t="s">
        <v>61</v>
      </c>
      <c r="C33" s="164">
        <f>SUM(C15:C25,C28:C32)</f>
        <v>0</v>
      </c>
      <c r="D33" s="82">
        <f>IFERROR(C33/$C$35,0)</f>
        <v>0</v>
      </c>
      <c r="E33" s="125"/>
      <c r="F33" s="125"/>
      <c r="G33" s="164">
        <f>SUM(G15:G25,G28:G32)</f>
        <v>0</v>
      </c>
      <c r="H33" s="82">
        <f>IFERROR(G33/$C$35,0)</f>
        <v>0</v>
      </c>
      <c r="I33" s="84"/>
      <c r="J33" s="84"/>
      <c r="K33" s="84"/>
      <c r="L33" s="84"/>
      <c r="M33" s="84"/>
      <c r="N33" s="84"/>
      <c r="O33" s="84"/>
    </row>
    <row r="34" spans="1:15" ht="20.100000000000001" customHeight="1" thickTop="1" thickBot="1" x14ac:dyDescent="0.3">
      <c r="A34" s="119"/>
      <c r="B34" s="118" t="s">
        <v>62</v>
      </c>
      <c r="C34" s="164">
        <f>'1.7 GHG Totals AUTO'!F40</f>
        <v>0</v>
      </c>
      <c r="D34" s="82">
        <f t="shared" ref="D34" si="2">IFERROR(C34/$C$35,0)</f>
        <v>0</v>
      </c>
      <c r="E34" s="125"/>
      <c r="F34" s="125"/>
      <c r="G34" s="164">
        <f>'1.7 GHG Totals AUTO'!M40</f>
        <v>0</v>
      </c>
      <c r="H34" s="82">
        <f t="shared" ref="H34" si="3">IFERROR(G34/$C$35,0)</f>
        <v>0</v>
      </c>
      <c r="I34" s="84"/>
      <c r="J34" s="84"/>
      <c r="K34" s="84"/>
      <c r="L34" s="84"/>
      <c r="M34" s="84"/>
      <c r="N34" s="84"/>
      <c r="O34" s="84"/>
    </row>
    <row r="35" spans="1:15" ht="20.100000000000001" customHeight="1" thickTop="1" thickBot="1" x14ac:dyDescent="0.3">
      <c r="A35" s="119"/>
      <c r="B35" s="118" t="s">
        <v>51</v>
      </c>
      <c r="C35" s="164">
        <f>C34+C33</f>
        <v>0</v>
      </c>
      <c r="D35" s="82">
        <f>IFERROR(C35/$C$35,0)</f>
        <v>0</v>
      </c>
      <c r="E35" s="125"/>
      <c r="F35" s="125"/>
      <c r="G35" s="164">
        <f>G34+G33</f>
        <v>0</v>
      </c>
      <c r="H35" s="82">
        <f>IFERROR(G35/$C$35,0)</f>
        <v>0</v>
      </c>
      <c r="I35" s="84"/>
      <c r="J35" s="84"/>
      <c r="K35" s="84"/>
      <c r="L35" s="84"/>
      <c r="M35" s="84"/>
      <c r="N35" s="84"/>
      <c r="O35" s="84"/>
    </row>
    <row r="36" spans="1:15" ht="16.5" thickTop="1" x14ac:dyDescent="0.25">
      <c r="A36" s="119"/>
      <c r="B36" s="125"/>
      <c r="C36" s="125"/>
      <c r="D36" s="125"/>
      <c r="E36" s="125"/>
      <c r="F36" s="125"/>
      <c r="G36" s="125"/>
      <c r="H36" s="125"/>
      <c r="I36" s="125"/>
      <c r="J36" s="127"/>
      <c r="K36" s="125"/>
      <c r="L36" s="125"/>
      <c r="M36" s="125"/>
      <c r="N36" s="125"/>
      <c r="O36" s="125"/>
    </row>
    <row r="37" spans="1:15" ht="15.75" x14ac:dyDescent="0.25">
      <c r="A37" s="101"/>
      <c r="B37" s="101"/>
      <c r="C37" s="101"/>
      <c r="D37" s="101"/>
      <c r="E37" s="101"/>
      <c r="F37" s="101"/>
      <c r="G37" s="101"/>
      <c r="H37" s="101"/>
      <c r="I37" s="101"/>
      <c r="J37" s="101"/>
      <c r="K37" s="101"/>
      <c r="L37" s="101"/>
      <c r="M37" s="101"/>
      <c r="N37" s="101"/>
      <c r="O37" s="101"/>
    </row>
    <row r="42" spans="1:15" ht="32.1" hidden="1" customHeight="1" x14ac:dyDescent="0.25"/>
  </sheetData>
  <sheetProtection algorithmName="SHA-512" hashValue="zX1TR2XsJv0QoOF3PClg7Z6CoNxYj4UFpeaQ+zpLEY7GYQG9RsWD/2nxWmwSqVhhi1VIYrVQo6Hg1n4y/exY0w==" saltValue="zDYgmMFFaY2d4nwQvfIAEw==" spinCount="100000" sheet="1"/>
  <mergeCells count="7">
    <mergeCell ref="A2:O2"/>
    <mergeCell ref="C12:I12"/>
    <mergeCell ref="K12:N12"/>
    <mergeCell ref="C13:E13"/>
    <mergeCell ref="G13:I13"/>
    <mergeCell ref="K4:L5"/>
    <mergeCell ref="K13:N32"/>
  </mergeCells>
  <hyperlinks>
    <hyperlink ref="G5" r:id="rId1" xr:uid="{976010EF-2D07-4D72-B90E-98386968D0C9}"/>
    <hyperlink ref="K4" location="'0.1 Table of contents'!A1" display="BACK TO TABLE OF CONTENTS" xr:uid="{E7963FE5-3BC6-4B50-A212-D1F2A4165EC8}"/>
  </hyperlinks>
  <pageMargins left="0.7" right="0.7" top="0.75" bottom="0.75" header="0.3" footer="0.3"/>
  <pageSetup orientation="portrait"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AC104B8C4B1EE49BEDA7EB8088E98B6" ma:contentTypeVersion="14" ma:contentTypeDescription="Create a new document." ma:contentTypeScope="" ma:versionID="35358dee9613da53c4009d4089e4c3c3">
  <xsd:schema xmlns:xsd="http://www.w3.org/2001/XMLSchema" xmlns:xs="http://www.w3.org/2001/XMLSchema" xmlns:p="http://schemas.microsoft.com/office/2006/metadata/properties" xmlns:ns3="2327f8de-bb52-4783-9280-b6e7aa6f7c03" xmlns:ns4="c873e554-d13c-4430-b9e9-322683e9f688" targetNamespace="http://schemas.microsoft.com/office/2006/metadata/properties" ma:root="true" ma:fieldsID="9a472403dc3fb51bcb1ee07c79c03979" ns3:_="" ns4:_="">
    <xsd:import namespace="2327f8de-bb52-4783-9280-b6e7aa6f7c03"/>
    <xsd:import namespace="c873e554-d13c-4430-b9e9-322683e9f688"/>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GenerationTime" minOccurs="0"/>
                <xsd:element ref="ns4:MediaServiceEventHashCode" minOccurs="0"/>
                <xsd:element ref="ns4:MediaServiceOCR" minOccurs="0"/>
                <xsd:element ref="ns4:MediaServiceDateTaken"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27f8de-bb52-4783-9280-b6e7aa6f7c0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873e554-d13c-4430-b9e9-322683e9f68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195921-5A86-4F00-A375-EFE385F548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27f8de-bb52-4783-9280-b6e7aa6f7c03"/>
    <ds:schemaRef ds:uri="c873e554-d13c-4430-b9e9-322683e9f6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219EED3-13C6-4EB3-8186-12FB9660A688}">
  <ds:schemaRefs>
    <ds:schemaRef ds:uri="http://schemas.microsoft.com/sharepoint/v3/contenttype/forms"/>
  </ds:schemaRefs>
</ds:datastoreItem>
</file>

<file path=customXml/itemProps3.xml><?xml version="1.0" encoding="utf-8"?>
<ds:datastoreItem xmlns:ds="http://schemas.openxmlformats.org/officeDocument/2006/customXml" ds:itemID="{1F5B34C0-BEE2-4277-AA7A-5A90F961E70B}">
  <ds:schemaRefs>
    <ds:schemaRef ds:uri="http://schemas.microsoft.com/office/infopath/2007/PartnerControls"/>
    <ds:schemaRef ds:uri="http://www.w3.org/XML/1998/namespace"/>
    <ds:schemaRef ds:uri="2327f8de-bb52-4783-9280-b6e7aa6f7c03"/>
    <ds:schemaRef ds:uri="http://schemas.microsoft.com/office/2006/metadata/properties"/>
    <ds:schemaRef ds:uri="http://purl.org/dc/elements/1.1/"/>
    <ds:schemaRef ds:uri="http://purl.org/dc/dcmitype/"/>
    <ds:schemaRef ds:uri="http://schemas.microsoft.com/office/2006/documentManagement/types"/>
    <ds:schemaRef ds:uri="http://purl.org/dc/terms/"/>
    <ds:schemaRef ds:uri="http://schemas.openxmlformats.org/package/2006/metadata/core-properties"/>
    <ds:schemaRef ds:uri="c873e554-d13c-4430-b9e9-322683e9f68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0.1 Table of contents</vt:lpstr>
      <vt:lpstr>0.2 About the submission form</vt:lpstr>
      <vt:lpstr>1.1 GHG - BY</vt:lpstr>
      <vt:lpstr>1.1.1 GHG - FLAG BY</vt:lpstr>
      <vt:lpstr>1.2 GHG - MRY</vt:lpstr>
      <vt:lpstr>1.2.1 GHG - FLAG MRY</vt:lpstr>
      <vt:lpstr>1.3 GHG - Bioenergy BY</vt:lpstr>
      <vt:lpstr>1.4 GHG - Bioenergy MRY</vt:lpstr>
      <vt:lpstr>1.5 GHG - Optional S3</vt:lpstr>
      <vt:lpstr>1.6 GHG - Exclusions</vt:lpstr>
      <vt:lpstr>1.7 GHG Totals AUTO</vt:lpstr>
      <vt:lpstr>2.1 Target coverage</vt:lpstr>
      <vt:lpstr>2.2 Total coverage if overlap</vt:lpstr>
      <vt:lpstr>2.3 Target coverage AUTO</vt:lpstr>
      <vt:lpstr>Lists</vt:lpstr>
      <vt:lpstr>PASSWORD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Andres Chang</dc:creator>
  <cp:keywords/>
  <dc:description/>
  <cp:lastModifiedBy>Maxine Meixner</cp:lastModifiedBy>
  <cp:revision/>
  <dcterms:created xsi:type="dcterms:W3CDTF">2021-06-08T17:57:27Z</dcterms:created>
  <dcterms:modified xsi:type="dcterms:W3CDTF">2022-04-11T16:12:51Z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0x0101003AC104B8C4B1EE49BEDA7EB8088E98B6</vt:lpwstr>
  </property>
</Properties>
</file>